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_Hidden25" sheetId="26" state="hidden" r:id="rId26"/>
    <sheet name="_Hidden26" sheetId="27" state="hidden" r:id="rId27"/>
    <sheet name="D8. Performance" sheetId="28" r:id="rId28"/>
    <sheet name="_Hidden28" sheetId="29" state="hidden" r:id="rId29"/>
    <sheet name="D9. Amortisation" sheetId="30" r:id="rId30"/>
    <sheet name="D10. Amortisation Graph " sheetId="31" r:id="rId31"/>
    <sheet name="E. Optional ECB-ECAIs data" sheetId="32" r:id="rId32"/>
    <sheet name="_Hidden31"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10">'D7. Stratification Graphs'!$A$2:$R$55</definedName>
    <definedName name="Print_Area_2">#REF!</definedName>
    <definedName name="Print_Area_26">'D8. Performance'!$B$2:$M$19</definedName>
    <definedName name="Print_Area_28">'D9. Amortisation'!$B$1:$P$385</definedName>
    <definedName name="Print_Area_3">#REF!</definedName>
    <definedName name="Print_Area_4">'D1. Front Page'!$B$1:$O$28</definedName>
    <definedName name="Print_Area_5">'D2. Covered Bond Series'!$B$1:$T$19</definedName>
    <definedName name="Print_Area_6">'D3. Ratings'!$B$2:$H$18</definedName>
    <definedName name="Print_Area_7">'D4. Tests Royal Decree'!$B$1:$X$88</definedName>
    <definedName name="Print_Area_8">'D5. Cover Pool Summary'!$B$1:$R$55</definedName>
    <definedName name="Print_Area_9">'D6. Stratification Tables'!$B$2:$AJ$289</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<sst xmlns="http://schemas.openxmlformats.org/spreadsheetml/2006/main" count="2928" uniqueCount="2075">
  <si>
    <t>Residential Mortgage Pandbrieven Programme</t>
  </si>
  <si>
    <t>0</t>
  </si>
  <si>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</si>
  <si>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</si>
  <si>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</si>
  <si>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</si>
  <si>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</si>
  <si>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</si>
  <si>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</si>
  <si>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</si>
  <si>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</si>
  <si>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</si>
  <si>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</si>
  <si>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</si>
  <si>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</si>
  <si>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</si>
  <si>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</si>
  <si>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</si>
  <si>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</si>
  <si>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</si>
  <si>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</si>
  <si>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</si>
  <si>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</si>
  <si>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</si>
  <si>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</si>
  <si>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</si>
  <si>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</si>
  <si>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</si>
  <si>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</si>
  <si>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</si>
  <si>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</si>
  <si>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</si>
  <si>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</si>
  <si>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</si>
  <si>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</si>
  <si>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</si>
  <si>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</si>
  <si>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</si>
  <si>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</si>
  <si>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</si>
  <si>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</si>
  <si>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</si>
  <si>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</si>
  <si>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</si>
  <si>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</si>
  <si>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</si>
  <si>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</si>
  <si>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</si>
  <si>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</si>
  <si>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</si>
  <si>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</si>
  <si>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</si>
  <si>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</si>
  <si>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</si>
  <si>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</si>
  <si>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</si>
  <si>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</si>
  <si>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</si>
  <si>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</si>
  <si>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</si>
  <si>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</si>
  <si>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</si>
  <si>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</si>
  <si>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</si>
  <si>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</si>
  <si>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</si>
  <si>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</si>
  <si>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</si>
  <si>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</si>
  <si>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</si>
  <si>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</si>
  <si>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</si>
  <si>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</si>
  <si>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</si>
  <si>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</si>
  <si>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</si>
  <si>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</si>
  <si>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</si>
  <si>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</si>
  <si>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</si>
  <si>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</si>
  <si>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</si>
  <si>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</si>
  <si>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</si>
  <si>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</si>
  <si>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</si>
  <si>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</si>
  <si>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</si>
  <si>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</si>
  <si>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</si>
  <si>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</si>
  <si>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</si>
  <si>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</si>
  <si>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</si>
  <si>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</si>
  <si>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</si>
  <si>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</si>
  <si>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</si>
  <si>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</si>
  <si>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</si>
  <si>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</si>
  <si>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</si>
  <si>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</si>
  <si>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</si>
  <si>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</si>
  <si>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</si>
  <si>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</si>
  <si>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</si>
  <si>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</si>
  <si>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</si>
  <si>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</si>
  <si>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</si>
  <si>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</si>
  <si>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</si>
  <si>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</si>
  <si>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</si>
  <si>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</si>
  <si>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</si>
  <si>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</si>
  <si>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</si>
  <si>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</si>
  <si>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</si>
  <si>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</si>
  <si>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</si>
  <si>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</si>
  <si>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</si>
  <si>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</si>
  <si>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</si>
  <si>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</si>
  <si>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</si>
  <si>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</si>
  <si>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</si>
  <si>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</si>
  <si>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</si>
  <si>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</si>
  <si>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</si>
  <si>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</si>
  <si>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</si>
  <si>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</si>
  <si>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</si>
  <si>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</si>
  <si>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</si>
  <si>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</si>
  <si>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</si>
  <si>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</si>
  <si>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</si>
  <si>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</si>
  <si>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</si>
  <si>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</si>
  <si>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</si>
  <si>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</si>
  <si>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</si>
  <si>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</si>
  <si>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</si>
  <si>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</si>
  <si>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</si>
  <si>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</si>
  <si>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</si>
  <si>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</si>
  <si>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</si>
  <si>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</si>
  <si>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</si>
  <si>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</si>
  <si>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</si>
  <si>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</si>
  <si>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</si>
  <si>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</si>
  <si>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</si>
  <si>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</si>
  <si>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</si>
  <si>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</si>
  <si>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</si>
  <si>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</si>
  <si>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</si>
  <si>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</si>
  <si>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</si>
  <si>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</si>
  <si>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</si>
  <si>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</si>
  <si>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</si>
  <si>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</si>
  <si>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</si>
  <si>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</si>
  <si>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</si>
  <si>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</si>
  <si>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</si>
  <si>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</si>
  <si>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</si>
  <si>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</si>
  <si>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</si>
  <si>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</si>
  <si>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</si>
  <si>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</si>
  <si>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</si>
  <si>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</si>
  <si>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</si>
  <si>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</si>
  <si>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</si>
  <si>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</si>
  <si>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</si>
  <si>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</si>
  <si>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</si>
  <si>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</si>
  <si>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</si>
  <si>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</si>
  <si>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</si>
  <si>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</si>
  <si>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</si>
  <si>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</si>
  <si>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</si>
  <si>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</si>
  <si>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</si>
  <si>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</si>
  <si>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</si>
  <si>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</si>
  <si>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</si>
  <si>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</si>
  <si>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</si>
  <si>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</si>
  <si>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</si>
  <si>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</si>
  <si>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</si>
  <si>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</si>
  <si>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</si>
  <si>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</si>
  <si>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</si>
  <si>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</si>
  <si>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</si>
  <si>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</si>
  <si>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</si>
  <si>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</si>
  <si>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</si>
  <si>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</si>
  <si>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</si>
  <si>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</si>
  <si>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</si>
  <si>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</si>
  <si>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</si>
  <si>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</si>
  <si>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</si>
  <si>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</si>
  <si>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</si>
  <si>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</si>
  <si>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</si>
  <si>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</si>
  <si>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</si>
  <si>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</si>
  <si>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</si>
  <si>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</si>
  <si>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</si>
  <si>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</si>
  <si>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</si>
  <si>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</si>
  <si>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</si>
  <si>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</si>
  <si>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</si>
  <si>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</si>
  <si>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</si>
  <si>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</si>
  <si>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</si>
  <si>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</si>
  <si>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</si>
  <si>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</si>
  <si>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</si>
  <si>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</si>
  <si>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</si>
  <si>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</si>
  <si>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</si>
  <si>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</si>
  <si>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</si>
  <si>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</si>
  <si>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</si>
  <si>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</si>
  <si>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</si>
  <si>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</si>
  <si>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</si>
  <si>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</si>
  <si>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</si>
  <si>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</si>
  <si>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</si>
  <si>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</si>
  <si>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</si>
  <si>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</si>
  <si>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</si>
  <si>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</si>
  <si>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</si>
  <si>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</si>
  <si>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</si>
  <si>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</si>
  <si>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</si>
  <si>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</si>
  <si>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</si>
  <si>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</si>
  <si>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</si>
  <si>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</si>
  <si>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</si>
  <si>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</si>
  <si>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</si>
  <si>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</si>
  <si>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</si>
  <si>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</si>
  <si>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</si>
  <si>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</si>
  <si>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</si>
  <si>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</si>
  <si>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</si>
  <si>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</si>
  <si>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</si>
  <si>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</si>
  <si>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</si>
  <si>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</si>
  <si>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</si>
  <si>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</si>
  <si>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</si>
  <si>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</si>
  <si>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</si>
  <si>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</si>
  <si>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</si>
  <si>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</si>
  <si>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</si>
  <si>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</si>
  <si>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</si>
  <si>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</si>
  <si>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</si>
  <si>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</si>
  <si>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</si>
  <si>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</si>
  <si>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</si>
  <si>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</si>
  <si>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</si>
  <si>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</si>
  <si>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</si>
  <si>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</si>
  <si>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</si>
  <si>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</si>
  <si>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</si>
  <si>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</si>
  <si>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</si>
  <si>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</si>
  <si>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</si>
  <si>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</si>
  <si>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</si>
  <si>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</si>
  <si>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</si>
  <si>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</si>
  <si>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</si>
  <si>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</si>
  <si>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</si>
  <si>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</si>
  <si>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</si>
  <si>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</si>
  <si>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</si>
  <si>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</si>
  <si>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</si>
  <si>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</si>
  <si>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</si>
  <si>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</si>
  <si>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</si>
  <si>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</si>
  <si>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</si>
  <si>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</si>
  <si>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</si>
  <si>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</si>
  <si>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</si>
  <si>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</si>
  <si>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</si>
  <si>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</si>
  <si>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</si>
  <si>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</si>
  <si>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</si>
  <si>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</si>
  <si>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</si>
  <si>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</si>
  <si>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</si>
  <si>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</si>
  <si>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</si>
  <si>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</si>
  <si>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</si>
  <si>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</si>
  <si>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</si>
  <si>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</si>
  <si>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</si>
  <si>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</si>
  <si>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</si>
  <si>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</si>
  <si>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</si>
  <si>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</si>
  <si>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</si>
  <si>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</si>
  <si>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</si>
  <si>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</si>
  <si>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</si>
  <si>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</si>
  <si>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</si>
  <si>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</si>
  <si>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</si>
  <si>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</si>
  <si>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</si>
  <si>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</si>
  <si>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</si>
  <si>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</si>
  <si>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</si>
  <si>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</si>
  <si>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</si>
  <si>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</si>
  <si>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</si>
  <si>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</si>
  <si>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</si>
  <si>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</si>
  <si>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</si>
  <si>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</si>
  <si>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</si>
  <si>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</si>
  <si>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</si>
  <si>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</si>
  <si>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</si>
  <si>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</si>
  <si>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</si>
  <si>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</si>
  <si>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</si>
  <si>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</si>
  <si>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</si>
  <si>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</si>
  <si>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</si>
  <si>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</si>
  <si>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</si>
  <si>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</si>
  <si>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</si>
  <si>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</si>
  <si>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</si>
  <si>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</si>
  <si>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</si>
  <si>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</si>
  <si>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</si>
  <si>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</si>
  <si>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</si>
  <si>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</si>
  <si>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</si>
  <si>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</si>
  <si>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</si>
  <si>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</si>
  <si>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</si>
  <si>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</si>
  <si>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</si>
  <si>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</si>
  <si>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</si>
  <si>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</si>
  <si>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</si>
  <si>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</si>
  <si>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</si>
  <si>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</si>
  <si>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</si>
  <si>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</si>
  <si>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</si>
  <si>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</si>
  <si>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</si>
  <si>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</si>
  <si>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</si>
  <si>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</si>
  <si>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</si>
  <si>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</si>
  <si>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</si>
  <si>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</si>
  <si>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</si>
  <si>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</si>
  <si>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</si>
  <si>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</si>
  <si>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</si>
  <si>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</si>
  <si>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</si>
  <si>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</si>
  <si>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</si>
  <si>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</si>
  <si>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</si>
  <si>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</si>
  <si>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</si>
  <si>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</si>
  <si>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</si>
  <si>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</si>
  <si>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</si>
  <si>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</si>
  <si>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</si>
  <si>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</si>
  <si>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</si>
  <si>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</si>
  <si>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</si>
  <si>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</si>
  <si>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</si>
  <si>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</si>
  <si>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</si>
  <si>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</si>
  <si>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</si>
  <si>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</si>
  <si>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</si>
  <si>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</si>
  <si>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</si>
  <si>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</si>
  <si>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</si>
  <si>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</si>
  <si>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</si>
  <si>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</si>
  <si>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</si>
  <si>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</si>
  <si>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</si>
  <si>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</si>
  <si>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</si>
  <si>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</si>
  <si>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</si>
  <si>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</si>
  <si>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</si>
  <si>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</si>
  <si>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</si>
  <si>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</si>
  <si>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</si>
  <si>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</si>
  <si>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</si>
  <si>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</si>
  <si>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</si>
  <si>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</si>
  <si>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</si>
  <si>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</si>
  <si>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</si>
  <si>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</si>
  <si>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</si>
  <si>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</si>
  <si>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</si>
  <si>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</si>
  <si>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</si>
  <si>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</si>
  <si>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</si>
  <si>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</si>
  <si>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</si>
  <si>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</si>
  <si>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</si>
  <si>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</si>
  <si>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</si>
  <si>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</si>
  <si>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</si>
  <si>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</si>
  <si>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</si>
  <si>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</si>
  <si>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</si>
  <si>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</si>
  <si>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</si>
  <si>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</si>
  <si>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</si>
  <si>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</si>
  <si>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</si>
  <si>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</si>
  <si>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</si>
  <si>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</si>
  <si>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</si>
  <si>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</si>
  <si>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</si>
  <si>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</si>
  <si>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</si>
  <si>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</si>
  <si>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</si>
  <si>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</si>
  <si>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</si>
  <si>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</si>
  <si>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</si>
  <si>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</si>
  <si>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</si>
  <si>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</si>
  <si>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</si>
  <si>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</si>
  <si>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</si>
  <si>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</si>
  <si>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</si>
  <si>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</si>
  <si>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</si>
  <si>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</si>
  <si>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</si>
  <si>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</si>
  <si>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</si>
  <si>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</si>
  <si>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</si>
  <si>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</si>
  <si>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</si>
  <si>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</si>
  <si>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</si>
  <si>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</si>
  <si>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</si>
  <si>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</si>
  <si>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</si>
  <si>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</si>
  <si>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</si>
  <si>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</si>
  <si>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</si>
  <si>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</si>
  <si>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</si>
  <si>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</si>
  <si>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</si>
  <si>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</si>
  <si>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</si>
  <si>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</si>
  <si>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</si>
  <si>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</si>
  <si>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</si>
  <si>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</si>
  <si>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</si>
  <si>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</si>
  <si>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</si>
  <si>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</si>
  <si>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</si>
  <si>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</si>
  <si>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</si>
  <si>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</si>
  <si>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</si>
  <si>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</si>
  <si>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</si>
  <si>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</si>
  <si>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</si>
  <si>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</si>
  <si>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</si>
  <si>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</si>
  <si>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</si>
  <si>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</si>
  <si>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</si>
  <si>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</si>
  <si>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</si>
  <si>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</si>
  <si>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</si>
  <si>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</si>
  <si>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</si>
  <si>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</si>
  <si>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</si>
  <si>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</si>
  <si>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</si>
  <si>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</si>
  <si>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</si>
  <si>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</si>
  <si>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</si>
  <si>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</si>
  <si>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</si>
  <si>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</si>
  <si>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</si>
  <si>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</si>
  <si>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</si>
  <si>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</si>
  <si>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</si>
  <si>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</si>
  <si>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</si>
  <si>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</si>
  <si>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</si>
  <si>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</si>
  <si>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</si>
  <si>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</si>
  <si>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</si>
  <si>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</si>
  <si>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</si>
  <si>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</si>
  <si>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</si>
  <si>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</si>
  <si>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</si>
  <si>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</si>
  <si>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</si>
  <si>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</si>
  <si>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</si>
  <si>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</si>
  <si>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</si>
  <si>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</si>
  <si>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</si>
  <si>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</si>
  <si>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</si>
  <si>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</si>
  <si>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</si>
  <si>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</si>
  <si>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</si>
  <si>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</si>
  <si>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</si>
  <si>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</si>
  <si>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</si>
  <si>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</si>
  <si>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</si>
  <si>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</si>
  <si>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</si>
  <si>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</si>
  <si>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</si>
  <si>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</si>
  <si>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</si>
  <si>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</si>
  <si>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</si>
  <si>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</si>
  <si>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</si>
  <si>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</si>
  <si>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</si>
  <si>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</si>
  <si>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</si>
  <si>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</si>
  <si>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</si>
  <si>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</si>
  <si>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</si>
  <si>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</si>
  <si>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</si>
  <si>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</si>
  <si>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</si>
  <si>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</si>
  <si>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</si>
  <si>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</si>
  <si>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</si>
  <si>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</si>
  <si>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</si>
  <si>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</si>
  <si>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</si>
  <si>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</si>
  <si>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</si>
  <si>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</si>
  <si>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</si>
  <si>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</si>
  <si>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</si>
  <si>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</si>
  <si>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</si>
  <si>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</si>
  <si>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</si>
  <si>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</si>
  <si>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</si>
  <si>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</si>
  <si>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</si>
  <si>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</si>
  <si>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</si>
  <si>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</si>
  <si>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</si>
  <si>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</si>
  <si>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</si>
  <si>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</si>
  <si>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</si>
  <si>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</si>
  <si>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</si>
  <si>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</si>
  <si>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</si>
  <si>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</si>
  <si>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</si>
  <si>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</si>
  <si>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</si>
  <si>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</si>
  <si>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</si>
  <si>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</si>
  <si>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</si>
  <si>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</si>
  <si>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</si>
  <si>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</si>
  <si>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</si>
  <si>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</si>
  <si>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</si>
  <si>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</si>
  <si>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</si>
  <si>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</si>
  <si>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</si>
  <si>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</si>
  <si>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</si>
  <si>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</si>
  <si>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</si>
  <si>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</si>
  <si>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</si>
  <si>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</si>
  <si>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</si>
  <si>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</si>
  <si>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</si>
  <si>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</si>
  <si>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</si>
  <si>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</si>
  <si>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</si>
  <si>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</si>
  <si>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</si>
  <si>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</si>
  <si>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</si>
  <si>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</si>
  <si>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</si>
  <si>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</si>
  <si>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</si>
  <si>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</si>
  <si>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</si>
  <si>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</si>
  <si>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</si>
  <si>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</si>
  <si>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</si>
  <si>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</si>
  <si>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</si>
  <si>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</si>
  <si>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</si>
  <si>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</si>
  <si>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</si>
  <si>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</si>
  <si>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</si>
  <si>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</si>
  <si>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</si>
  <si>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</si>
  <si>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</si>
  <si>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</si>
  <si>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</si>
  <si>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</si>
  <si>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</si>
  <si>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</si>
  <si>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</si>
  <si>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</si>
  <si>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</si>
  <si>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</si>
  <si>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</si>
  <si>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</si>
  <si>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</si>
  <si>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</si>
  <si>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</si>
  <si>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</si>
  <si>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</si>
  <si>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</si>
  <si>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</si>
  <si>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</si>
  <si>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</si>
  <si>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</si>
  <si>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</si>
  <si>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</si>
  <si>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</si>
  <si>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</si>
  <si>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</si>
  <si>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</si>
  <si>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</si>
  <si>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</si>
  <si>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</si>
  <si>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</si>
  <si>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</si>
  <si>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</si>
  <si>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</si>
  <si>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</si>
  <si>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</si>
  <si>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</si>
  <si>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</si>
  <si>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</si>
  <si>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</si>
  <si>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</si>
  <si>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</si>
  <si>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</si>
  <si>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</si>
  <si>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</si>
  <si>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</si>
  <si>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</si>
  <si>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</si>
  <si>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</si>
  <si>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</si>
  <si>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</si>
  <si>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</si>
  <si>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</si>
  <si>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</si>
  <si>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</si>
  <si>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</si>
  <si>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</si>
  <si>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</si>
  <si>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</si>
  <si>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</si>
  <si>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</si>
  <si>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</si>
  <si>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</si>
  <si>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</si>
  <si>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</si>
  <si>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</si>
  <si>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</si>
  <si>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</si>
  <si>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</si>
  <si>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</si>
  <si>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</si>
  <si>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</si>
  <si>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</si>
  <si>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</si>
  <si>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</si>
  <si>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</si>
  <si>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</si>
  <si>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</si>
  <si>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</si>
  <si>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</si>
  <si>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</si>
  <si>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</si>
  <si>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</si>
  <si>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</si>
  <si>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</si>
  <si>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</si>
  <si>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</si>
  <si>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</si>
  <si>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</si>
  <si>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</si>
  <si>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</si>
  <si>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</si>
  <si>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</si>
  <si>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</si>
  <si>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</si>
  <si>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</si>
  <si>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</si>
  <si>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</si>
  <si>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</si>
  <si>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</si>
  <si>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</si>
  <si>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</si>
  <si>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</si>
  <si>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</si>
  <si>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</si>
  <si>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</si>
  <si>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</si>
  <si>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</si>
  <si>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</si>
  <si>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</si>
  <si>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</si>
  <si>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</si>
  <si>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</si>
  <si>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</si>
  <si>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</si>
  <si>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</si>
  <si>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</si>
  <si>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</si>
  <si>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</si>
  <si>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</si>
  <si>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</si>
  <si>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</si>
  <si>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</si>
  <si>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</si>
  <si>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</si>
  <si>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</si>
  <si>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</si>
  <si>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</si>
  <si>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</si>
  <si>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</si>
  <si>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</si>
  <si>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</si>
  <si>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</si>
  <si>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</si>
  <si>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</si>
  <si>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</si>
  <si>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</si>
  <si>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</si>
  <si>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</si>
  <si>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</si>
  <si>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</si>
  <si>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</si>
  <si>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</si>
  <si>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</si>
  <si>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</si>
  <si>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</si>
  <si>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</si>
  <si>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</si>
  <si>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</si>
  <si>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</si>
  <si>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</si>
  <si>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</si>
  <si>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</si>
  <si>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</si>
  <si>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</si>
  <si>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</si>
  <si>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</si>
  <si>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</si>
  <si>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</si>
  <si>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</si>
  <si>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</si>
  <si>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</si>
  <si>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</si>
  <si>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</si>
  <si>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</si>
  <si>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</si>
  <si>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</si>
  <si>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</si>
  <si>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</si>
  <si>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</si>
  <si>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</si>
  <si>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</si>
  <si>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</si>
  <si>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</si>
  <si>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</si>
  <si>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</si>
  <si>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</si>
  <si>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</si>
  <si>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</si>
  <si>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</si>
  <si>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</si>
  <si>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</si>
  <si>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</si>
  <si>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</si>
  <si>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</si>
  <si>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</si>
  <si>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</si>
  <si>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</si>
  <si>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</si>
  <si>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</si>
  <si>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</si>
  <si>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</si>
  <si>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</si>
  <si>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</si>
  <si>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</si>
  <si>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</si>
  <si>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</si>
  <si>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</si>
  <si>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</si>
  <si>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</si>
  <si>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</si>
  <si>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</si>
  <si>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</si>
  <si>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</si>
  <si>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</si>
  <si>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</si>
  <si>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</si>
  <si>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</si>
  <si>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</si>
  <si>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</si>
  <si>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</si>
  <si>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</si>
  <si>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</si>
  <si>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</si>
  <si>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</si>
  <si>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</si>
  <si>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</si>
  <si>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</si>
  <si>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</si>
  <si>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</si>
  <si>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</si>
  <si>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</si>
  <si>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</si>
  <si>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</si>
  <si>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</si>
  <si>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</si>
  <si>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</si>
  <si>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</si>
  <si>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</si>
  <si>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</si>
  <si>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</si>
  <si>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</si>
  <si>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</si>
  <si>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</si>
  <si>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</si>
  <si>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</si>
  <si>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</si>
  <si>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</si>
  <si>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</si>
  <si>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</si>
  <si>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</si>
  <si>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</si>
  <si>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</si>
  <si>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</si>
  <si>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</si>
  <si>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</si>
  <si>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</si>
  <si>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</si>
  <si>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</si>
  <si>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</si>
  <si>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</si>
  <si>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</si>
  <si>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</si>
  <si>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</si>
  <si>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</si>
  <si>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</si>
  <si>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</si>
  <si>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</si>
  <si>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</si>
  <si>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</si>
  <si>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</si>
  <si>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</si>
  <si>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</si>
  <si>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</si>
  <si>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</si>
  <si>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</si>
  <si>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</si>
  <si>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</si>
  <si>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</si>
  <si>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</si>
  <si>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</si>
  <si>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</si>
  <si>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</si>
  <si>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</si>
  <si>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</si>
  <si>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</si>
  <si>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</si>
  <si>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</si>
  <si>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</si>
  <si>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</si>
  <si>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</si>
  <si>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</si>
  <si>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</si>
  <si>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</si>
  <si>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</si>
  <si>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</si>
  <si>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</si>
  <si>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</si>
  <si>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</si>
  <si>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</si>
  <si>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</si>
  <si>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</si>
  <si>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</si>
  <si>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</si>
  <si>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</si>
  <si>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</si>
  <si>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</si>
  <si>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</si>
  <si>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</si>
  <si>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</si>
  <si>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</si>
  <si>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</si>
  <si>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</si>
  <si>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</si>
  <si>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</si>
  <si>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</si>
  <si>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</si>
  <si>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</si>
  <si>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</si>
  <si>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</si>
  <si>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</si>
  <si>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</si>
  <si>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</si>
  <si>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</si>
  <si>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</si>
  <si>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</si>
  <si>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</si>
  <si>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</si>
  <si>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</si>
  <si>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</si>
  <si>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</si>
  <si>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</si>
  <si>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</si>
  <si>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</si>
  <si>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</si>
  <si>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</si>
  <si>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</si>
  <si>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</si>
  <si>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</si>
  <si>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</si>
  <si>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</si>
  <si>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</si>
  <si>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</si>
  <si>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</si>
  <si>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</si>
  <si>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</si>
  <si>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</si>
  <si>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</si>
  <si>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</si>
  <si>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</si>
  <si>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</si>
  <si>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</si>
  <si>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</si>
  <si>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</si>
  <si>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</si>
  <si>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</si>
  <si>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</si>
  <si>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</si>
  <si>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</si>
  <si>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</si>
  <si>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</si>
  <si>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</si>
  <si>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</si>
  <si>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</si>
  <si>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</si>
  <si>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</si>
  <si>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</si>
  <si>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</si>
  <si>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</si>
  <si>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</si>
  <si>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</si>
  <si>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</si>
  <si>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</si>
  <si>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</si>
  <si>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</si>
  <si>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</si>
  <si>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</si>
  <si>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</si>
  <si>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</si>
  <si>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</si>
  <si>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</si>
  <si>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</si>
  <si>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</si>
  <si>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</si>
  <si>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</si>
  <si>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</si>
  <si>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</si>
  <si>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</si>
  <si>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</si>
  <si>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</si>
  <si>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</si>
  <si>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</si>
  <si>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</si>
  <si>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</si>
  <si>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</si>
  <si>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</si>
  <si>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</si>
  <si>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</si>
  <si>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</si>
  <si>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</si>
  <si>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</si>
  <si>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</si>
  <si>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</si>
  <si>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</si>
  <si>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</si>
  <si>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</si>
  <si>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</si>
  <si>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</si>
  <si>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</si>
  <si>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</si>
  <si>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</si>
  <si>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</si>
  <si>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</si>
  <si>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</si>
  <si>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</si>
  <si>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</si>
  <si>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</si>
  <si>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</si>
  <si>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</si>
  <si>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</si>
  <si>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</si>
  <si>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&gt;19 and &lt;=20</t>
  </si>
  <si>
    <t>&gt;20 and &lt;=21</t>
  </si>
  <si>
    <t>&lt;0</t>
  </si>
  <si>
    <t>&gt;18 and &lt;=19</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</si>
  <si>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</si>
  <si>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</si>
  <si>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</si>
  <si>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</si>
  <si>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</si>
  <si>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</si>
  <si>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</si>
  <si>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</si>
  <si>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</si>
  <si>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</si>
  <si>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</si>
  <si>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</si>
  <si>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</si>
  <si>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</si>
  <si>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</si>
  <si>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</si>
  <si>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</si>
  <si>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</si>
  <si>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</si>
  <si>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</si>
  <si>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</si>
  <si>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</si>
  <si>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</si>
  <si>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</si>
  <si>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</si>
  <si>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</si>
  <si>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</si>
  <si>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</si>
  <si>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</si>
  <si>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</si>
  <si>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</si>
  <si>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</si>
  <si>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</si>
  <si>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</si>
  <si>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</si>
  <si>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</si>
  <si>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</si>
  <si>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</si>
  <si>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</si>
  <si>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</si>
  <si>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</si>
  <si>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</si>
  <si>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</si>
  <si>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</si>
  <si>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</si>
  <si>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</si>
  <si>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</si>
  <si>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</si>
  <si>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</si>
  <si>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</si>
  <si>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</si>
  <si>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</si>
  <si>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</si>
  <si>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</si>
  <si>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</si>
  <si>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</si>
  <si>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</si>
  <si>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</si>
  <si>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</si>
  <si>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</si>
  <si>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</si>
  <si>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</si>
  <si>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</si>
  <si>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</si>
  <si>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</si>
  <si>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</si>
  <si>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</si>
  <si>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</si>
  <si>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</si>
  <si>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</si>
  <si>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</si>
  <si>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</si>
  <si>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</si>
  <si>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</si>
  <si>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</si>
  <si>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</si>
  <si>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</si>
  <si>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</si>
  <si>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</si>
  <si>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</si>
  <si>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</si>
  <si>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</si>
  <si>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</si>
  <si>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</si>
  <si>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</si>
  <si>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</si>
  <si>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</si>
  <si>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</si>
  <si>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</si>
  <si>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</si>
  <si>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</si>
  <si>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</si>
  <si>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</si>
  <si>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</si>
  <si>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</si>
  <si>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</si>
  <si>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</si>
  <si>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</si>
  <si>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</si>
  <si>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</si>
  <si>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</si>
  <si>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</si>
  <si>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</si>
  <si>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</si>
  <si>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</si>
  <si>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</si>
  <si>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</si>
  <si>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</si>
  <si>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</si>
  <si>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</si>
  <si>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</si>
  <si>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</si>
  <si>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</si>
  <si>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</si>
  <si>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</si>
  <si>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</si>
  <si>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</si>
  <si>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</si>
  <si>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</si>
  <si>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</si>
  <si>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</si>
  <si>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</si>
  <si>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</si>
  <si>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</si>
  <si>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</si>
  <si>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</si>
  <si>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</si>
  <si>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</si>
  <si>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</si>
  <si>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</si>
  <si>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</si>
  <si>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</si>
  <si>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</si>
  <si>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</si>
  <si>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</si>
  <si>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</si>
  <si>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</si>
  <si>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</si>
  <si>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</si>
  <si>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</si>
  <si>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</si>
  <si>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</si>
  <si>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</si>
  <si>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</si>
  <si>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</si>
  <si>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</si>
  <si>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</si>
  <si>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</si>
  <si>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</si>
  <si>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</si>
  <si>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</si>
  <si>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</si>
  <si>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</si>
  <si>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</si>
  <si>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</si>
  <si>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</si>
  <si>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</si>
  <si>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</si>
  <si>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</si>
  <si>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</si>
  <si>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</si>
  <si>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</si>
  <si>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</si>
  <si>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</si>
  <si>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</si>
  <si>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</si>
  <si>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</si>
  <si>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</si>
  <si>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</si>
  <si>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</si>
  <si>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</si>
  <si>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</si>
  <si>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</si>
  <si>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</si>
  <si>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</si>
  <si>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</si>
  <si>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</si>
  <si>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</si>
  <si>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</si>
  <si>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</si>
  <si>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</si>
  <si>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</si>
  <si>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</si>
  <si>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</si>
  <si>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</si>
  <si>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</si>
  <si>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</si>
  <si>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</si>
  <si>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</si>
  <si>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</si>
  <si>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</si>
  <si>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</si>
  <si>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</si>
  <si>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</si>
  <si>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</si>
  <si>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</si>
  <si>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</si>
  <si>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</si>
  <si>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</si>
  <si>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</si>
  <si>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</si>
  <si>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</si>
  <si>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</si>
  <si>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</si>
  <si>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</si>
  <si>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</si>
  <si>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</si>
  <si>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</si>
  <si>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</si>
  <si>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</si>
  <si>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</si>
  <si>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</si>
  <si>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</si>
  <si>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</si>
  <si>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</si>
  <si>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</si>
  <si>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</si>
  <si>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</si>
  <si>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</si>
  <si>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</si>
  <si>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</si>
  <si>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</si>
  <si>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</si>
  <si>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</si>
  <si>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</si>
  <si>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</si>
  <si>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</si>
  <si>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</si>
  <si>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</si>
  <si>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</si>
  <si>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</si>
  <si>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</si>
  <si>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</si>
  <si>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</si>
  <si>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</si>
  <si>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</si>
  <si>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</si>
  <si>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</si>
  <si>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</si>
  <si>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</si>
  <si>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</si>
  <si>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</si>
  <si>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</si>
  <si>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</si>
  <si>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</si>
  <si>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</si>
  <si>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</si>
  <si>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</si>
  <si>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</si>
  <si>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</si>
  <si>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</si>
  <si>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</si>
  <si>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</si>
  <si>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</si>
  <si>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</si>
  <si>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</si>
  <si>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</si>
  <si>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</si>
  <si>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</si>
  <si>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</si>
  <si>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</si>
  <si>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</si>
  <si>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</si>
  <si>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</si>
  <si>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</si>
  <si>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</si>
  <si>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</si>
  <si>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</si>
  <si>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</si>
  <si>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</si>
  <si>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</si>
  <si>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</si>
  <si>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</si>
  <si>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</si>
  <si>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</si>
  <si>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</si>
  <si>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</si>
  <si>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</si>
  <si>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</si>
  <si>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</si>
  <si>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</si>
  <si>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</si>
  <si>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</si>
  <si>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</si>
  <si>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</si>
  <si>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</si>
  <si>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</si>
  <si>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</si>
  <si>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</si>
  <si>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</si>
  <si>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</si>
  <si>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</si>
  <si>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</si>
  <si>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</si>
  <si>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</si>
  <si>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</si>
  <si>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</si>
  <si>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</si>
  <si>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</si>
  <si>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</si>
  <si>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</si>
  <si>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</si>
  <si>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</si>
  <si>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</si>
  <si>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</si>
  <si>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</si>
  <si>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</si>
  <si>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</si>
  <si>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</si>
  <si>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</si>
  <si>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</si>
  <si>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</si>
  <si>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</si>
  <si>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</si>
  <si>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</si>
  <si>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</si>
  <si>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</si>
  <si>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</si>
  <si>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</si>
  <si>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</si>
  <si>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</si>
  <si>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</si>
  <si>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</si>
  <si>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</si>
  <si>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</si>
  <si>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</si>
  <si>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</si>
  <si>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</si>
  <si>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</si>
  <si>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</si>
  <si>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</si>
  <si>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</si>
  <si>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</si>
  <si>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</si>
  <si>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</si>
  <si>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</si>
  <si>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</si>
  <si>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</si>
  <si>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</si>
  <si>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</si>
  <si>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</si>
  <si>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</si>
  <si>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</si>
  <si>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</si>
  <si>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</si>
  <si>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</si>
  <si>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</si>
  <si>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</si>
  <si>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</si>
  <si>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</si>
  <si>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</si>
  <si>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</si>
  <si>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</si>
  <si>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</si>
  <si>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</si>
  <si>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</si>
  <si>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</si>
  <si>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</si>
  <si>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</si>
  <si>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</si>
  <si>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</si>
  <si>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</si>
  <si>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</si>
  <si>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</si>
  <si>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</si>
  <si>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</si>
  <si>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</si>
  <si>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</si>
  <si>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</si>
  <si>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</si>
  <si>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</si>
  <si>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</si>
  <si>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</si>
  <si>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</si>
  <si>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</si>
  <si>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</si>
  <si>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</si>
  <si>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</si>
  <si>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</si>
  <si>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</si>
  <si>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</si>
  <si>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</si>
  <si>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</si>
  <si>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</si>
  <si>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</si>
  <si>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</si>
  <si>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</si>
  <si>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</si>
  <si>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</si>
  <si>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</si>
  <si>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</si>
  <si>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</si>
  <si>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</si>
  <si>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</si>
  <si>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</si>
  <si>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</si>
  <si>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</si>
  <si>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</si>
  <si>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</si>
  <si>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</si>
  <si>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</si>
  <si>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</si>
  <si>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</si>
  <si>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</si>
  <si>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</si>
  <si>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</si>
  <si>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</si>
  <si>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</si>
  <si>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</si>
  <si>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</si>
  <si>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</si>
  <si>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</si>
  <si>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</si>
  <si>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</si>
  <si>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</si>
  <si>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</si>
  <si>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</si>
  <si>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</si>
  <si>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</si>
  <si>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</si>
  <si>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</si>
  <si>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</si>
  <si>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</si>
  <si>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</si>
  <si>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</si>
  <si>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</si>
  <si>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</si>
  <si>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</si>
  <si>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</si>
  <si>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</si>
  <si>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</si>
  <si>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</si>
  <si>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</si>
  <si>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</si>
  <si>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</si>
  <si>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</si>
  <si>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</si>
  <si>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</si>
  <si>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</si>
  <si>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</si>
  <si>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</si>
  <si>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</si>
  <si>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</si>
  <si>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</si>
  <si>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</si>
  <si>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</si>
  <si>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</si>
  <si>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</si>
  <si>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</si>
  <si>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</si>
  <si>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</si>
  <si>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</si>
  <si>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</si>
  <si>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</si>
  <si>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</si>
  <si>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</si>
  <si>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</si>
  <si>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</si>
  <si>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</si>
  <si>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</si>
  <si>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</si>
  <si>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</si>
  <si>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</si>
  <si>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</si>
  <si>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</si>
  <si>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</si>
  <si>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</si>
  <si>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</si>
  <si>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</si>
  <si>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</si>
  <si>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</si>
  <si>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</si>
  <si>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</si>
  <si>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</si>
  <si>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</si>
  <si>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</si>
  <si>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</si>
  <si>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</si>
  <si>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</si>
  <si>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</si>
  <si>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</si>
  <si>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</si>
  <si>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</si>
  <si>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</si>
  <si>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</si>
  <si>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</si>
  <si>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</si>
  <si>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</si>
  <si>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</si>
  <si>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</si>
  <si>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</si>
  <si>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</si>
  <si>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</si>
  <si>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</si>
  <si>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</si>
  <si>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</si>
  <si>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</si>
  <si>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</si>
  <si>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</si>
  <si>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</si>
  <si>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</si>
  <si>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</si>
  <si>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</si>
  <si>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</si>
  <si>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</si>
  <si>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</si>
  <si>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</si>
  <si>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</si>
  <si>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</si>
  <si>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</si>
  <si>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</si>
  <si>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</si>
  <si>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</si>
  <si>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</si>
  <si>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</si>
  <si>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</si>
  <si>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</si>
  <si>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</si>
  <si>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</si>
  <si>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</si>
  <si>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</si>
  <si>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</si>
  <si>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</si>
  <si>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</si>
  <si>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</si>
  <si>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</si>
  <si>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</si>
  <si>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</si>
  <si>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</si>
  <si>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</si>
  <si>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</si>
  <si>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</si>
  <si>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</si>
  <si>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</si>
  <si>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</si>
  <si>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</si>
  <si>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</si>
  <si>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</si>
  <si>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</si>
  <si>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</si>
  <si>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</si>
  <si>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</si>
  <si>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</si>
  <si>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</si>
  <si>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</si>
  <si>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</si>
  <si>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</si>
  <si>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</si>
  <si>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</si>
  <si>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</si>
  <si>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</si>
  <si>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</si>
  <si>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</si>
  <si>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</si>
  <si>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</si>
  <si>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</si>
  <si>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</si>
  <si>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</si>
  <si>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</si>
  <si>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</si>
  <si>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</si>
  <si>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</si>
  <si>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</si>
  <si>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</si>
  <si>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</si>
  <si>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</si>
  <si>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</si>
  <si>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</si>
  <si>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</si>
  <si>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</si>
  <si>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</si>
  <si>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</si>
  <si>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</si>
  <si>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</si>
  <si>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</si>
  <si>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</si>
  <si>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</si>
  <si>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</si>
  <si>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</si>
  <si>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</si>
  <si>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</si>
  <si>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</si>
  <si>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</si>
  <si>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</si>
  <si>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</si>
  <si>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</si>
  <si>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</si>
  <si>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</si>
  <si>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</si>
  <si>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</si>
  <si>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</si>
  <si>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</si>
  <si>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</si>
  <si>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</si>
  <si>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</si>
  <si>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</si>
  <si>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</si>
  <si>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</si>
  <si>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</si>
  <si>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</si>
  <si>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</si>
  <si>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</si>
  <si>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</si>
  <si>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</si>
  <si>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</si>
  <si>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</si>
  <si>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</si>
  <si>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</si>
  <si>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</si>
  <si>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</si>
  <si>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</si>
  <si>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</si>
  <si>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</si>
  <si>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</si>
  <si>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</si>
  <si>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</si>
  <si>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</si>
  <si>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</si>
  <si>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</si>
  <si>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</si>
  <si>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</si>
  <si>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</si>
  <si>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</si>
  <si>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</si>
  <si>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</si>
  <si>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</si>
  <si>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</si>
  <si>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</si>
  <si>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</si>
  <si>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</si>
  <si>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</si>
  <si>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</si>
  <si>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</si>
  <si>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</si>
  <si>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</si>
  <si>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</si>
  <si>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</si>
  <si>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</si>
  <si>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</si>
  <si>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</si>
  <si>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</si>
  <si>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</si>
  <si>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</si>
  <si>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</si>
  <si>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</si>
  <si>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</si>
  <si>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</si>
  <si>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31/8/2019</t>
  </si>
  <si>
    <t>Cut-off Date: 31/8/2019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</si>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</sst>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sz val="14"/>
      <color indexed="8"/>
      <name val="Arial"/>
      <family val="0"/>
    </font>
    <font>
      <sz val="14"/>
      <name val="Arial"/>
      <family val="0"/>
    </font>
    <font>
      <b/>
      <sz val="12"/>
      <color indexed="9"/>
      <name val="Arial"/>
      <family val="0"/>
    </font>
    <font>
      <b/>
      <sz val="12"/>
      <color indexed="8"/>
      <name val="Arial"/>
      <family val="0"/>
    </font>
    <font>
      <b/>
      <sz val="10"/>
      <name val="Arial"/>
      <family val="0"/>
    </font>
    <font>
      <b/>
      <sz val="10"/>
      <color indexed="8"/>
      <name val="Arial"/>
      <family val="0"/>
    </font>
    <font>
      <i/>
      <sz val="10"/>
      <color indexed="8"/>
      <name val="Arial"/>
      <family val="0"/>
    </font>
    <font>
      <i/>
      <sz val="10"/>
      <name val="Arial"/>
      <family val="0"/>
    </font>
    <font>
      <sz val="10"/>
      <color indexed="8"/>
      <name val="Arial"/>
      <family val="0"/>
    </font>
    <font>
      <b/>
      <sz val="10"/>
      <color indexed="13"/>
      <name val="Arial"/>
      <family val="0"/>
    </font>
    <font>
      <b/>
      <sz val="12"/>
      <name val="Arial"/>
      <family val="0"/>
    </font>
    <font>
      <u val="single"/>
      <sz val="10"/>
      <name val="Arial"/>
      <family val="0"/>
    </font>
    <font>
      <u val="single"/>
      <sz val="10"/>
      <color indexed="8"/>
      <name val="Arial"/>
      <family val="0"/>
    </font>
    <font>
      <u val="single"/>
      <sz val="10"/>
      <color indexed="16"/>
      <name val="Arial"/>
      <family val="0"/>
    </font>
    <font>
      <sz val="8"/>
      <color indexed="8"/>
      <name val="Arial"/>
      <family val="0"/>
    </font>
    <font>
      <sz val="8"/>
      <name val="Arial"/>
      <family val="0"/>
    </font>
    <font>
      <b/>
      <sz val="8"/>
      <name val="Arial"/>
      <family val="0"/>
    </font>
    <font>
      <b/>
      <sz val="8"/>
      <color indexed="13"/>
      <name val="Arial"/>
      <family val="0"/>
    </font>
    <font>
      <u val="single"/>
      <sz val="8"/>
      <color indexed="16"/>
      <name val="Arial"/>
      <family val="0"/>
    </font>
    <font>
      <sz val="10"/>
      <color indexed="13"/>
      <name val="Arial"/>
      <family val="0"/>
    </font>
    <font>
      <b/>
      <i/>
      <u val="single"/>
      <sz val="18"/>
      <color indexed="8"/>
      <name val="Arial"/>
      <family val="0"/>
    </font>
    <font>
      <b/>
      <i/>
      <u val="single"/>
      <sz val="18"/>
      <color indexed="17"/>
      <name val="Arial"/>
      <family val="0"/>
    </font>
    <font>
      <sz val="10"/>
      <color indexed="18"/>
      <name val="Arial"/>
      <family val="0"/>
    </font>
    <font>
      <i/>
      <sz val="8"/>
      <color indexed="8"/>
      <name val="Arial"/>
      <family val="0"/>
    </font>
    <font>
      <i/>
      <sz val="8"/>
      <name val="Arial"/>
      <family val="0"/>
    </font>
    <font>
      <i/>
      <sz val="10"/>
      <color indexed="13"/>
      <name val="Arial"/>
      <family val="0"/>
    </font>
    <font>
      <b/>
      <sz val="10"/>
      <color indexed="19"/>
      <name val="Arial"/>
      <family val="0"/>
    </font>
    <font>
      <b/>
      <sz val="8"/>
      <color indexed="8"/>
      <name val="Arial"/>
      <family val="0"/>
    </font>
    <font>
      <sz val="7"/>
      <color indexed="8"/>
      <name val="Arial"/>
      <family val="0"/>
    </font>
    <font>
      <sz val="7"/>
      <name val="Arial"/>
      <family val="0"/>
    </font>
    <font>
      <b/>
      <i/>
      <sz val="8"/>
      <color indexed="17"/>
      <name val="Arial"/>
      <family val="0"/>
    </font>
    <font>
      <sz val="9"/>
      <color indexed="11"/>
      <name val="Tahoma"/>
      <family val="0"/>
    </font>
    <font>
      <sz val="7"/>
      <color indexed="11"/>
      <name val="Tahoma"/>
      <family val="0"/>
    </font>
    <font>
      <sz val="8"/>
      <color indexed="11"/>
      <name val="Tahoma"/>
      <family val="0"/>
    </font>
    <font>
      <b/>
      <i/>
      <sz val="10"/>
      <color indexed="22"/>
      <name val="Arial"/>
      <family val="0"/>
    </font>
    <font>
      <b/>
      <i/>
      <sz val="10"/>
      <name val="Arial"/>
      <family val="0"/>
    </font>
    <font>
      <b/>
      <i/>
      <sz val="10"/>
      <color indexed="17"/>
      <name val="Arial"/>
      <family val="0"/>
    </font>
    <font>
      <b/>
      <i/>
      <sz val="10"/>
      <color indexed="19"/>
      <name val="Arial"/>
      <family val="0"/>
    </font>
    <font>
      <b/>
      <sz val="7"/>
      <color indexed="8"/>
      <name val="Arial"/>
      <family val="0"/>
    </font>
    <font>
      <b/>
      <sz val="7"/>
      <name val="Arial"/>
      <family val="0"/>
    </font>
    <font>
      <b/>
      <sz val="7"/>
      <color indexed="13"/>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11"/>
      <name val="Arial"/>
      <family val="0"/>
    </font>
    <font>
      <sz val="8.25"/>
      <color indexed="11"/>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36"/>
      <name val="Calibri"/>
      <family val="2"/>
    </font>
    <font>
      <sz val="11"/>
      <color indexed="34"/>
      <name val="Calibri"/>
      <family val="2"/>
    </font>
    <font>
      <sz val="11"/>
      <color indexed="62"/>
      <name val="Calibri"/>
      <family val="2"/>
    </font>
    <font>
      <b/>
      <sz val="11"/>
      <color indexed="63"/>
      <name val="Calibri"/>
      <family val="2"/>
    </font>
    <font>
      <b/>
      <sz val="11"/>
      <color indexed="14"/>
      <name val="Calibri"/>
      <family val="2"/>
    </font>
    <font>
      <sz val="11"/>
      <color indexed="14"/>
      <name val="Calibri"/>
      <family val="2"/>
    </font>
    <font>
      <b/>
      <sz val="11"/>
      <color indexed="8"/>
      <name val="Calibri"/>
      <family val="2"/>
    </font>
    <font>
      <sz val="11"/>
      <color indexed="17"/>
      <name val="Calibri"/>
      <family val="2"/>
    </font>
    <font>
      <i/>
      <sz val="11"/>
      <color indexed="15"/>
      <name val="Calibri"/>
      <family val="2"/>
    </font>
    <font>
      <b/>
      <sz val="11"/>
      <color indexed="11"/>
      <name val="Calibri"/>
      <family val="2"/>
    </font>
    <font>
      <sz val="11"/>
      <color indexed="8"/>
      <name val="Calibri"/>
      <family val="2"/>
    </font>
    <font>
      <sz val="11"/>
      <color indexed="11"/>
      <name val="Calibri"/>
      <family val="2"/>
    </font>
    <font>
      <b/>
      <sz val="24"/>
      <color indexed="11"/>
      <name val="Calibri"/>
      <family val="2"/>
    </font>
    <font>
      <b/>
      <sz val="11.5"/>
      <color indexed="63"/>
      <name val="Calibri"/>
      <family val="2"/>
    </font>
    <font>
      <b/>
      <sz val="14"/>
      <name val="Calibri"/>
      <family val="2"/>
    </font>
    <font>
      <sz val="13"/>
      <color indexed="11"/>
      <name val="Calibri"/>
      <family val="2"/>
    </font>
    <font>
      <sz val="9"/>
      <color indexed="11"/>
      <name val="Calibri"/>
      <family val="2"/>
    </font>
    <font>
      <b/>
      <sz val="14"/>
      <color indexed="11"/>
      <name val="Calibri"/>
      <family val="2"/>
    </font>
    <font>
      <b/>
      <sz val="24"/>
      <color indexed="14"/>
      <name val="Calibri"/>
      <family val="2"/>
    </font>
    <font>
      <b/>
      <sz val="20"/>
      <color indexed="11"/>
      <name val="Calibri"/>
      <family val="2"/>
    </font>
    <font>
      <b/>
      <sz val="16"/>
      <color indexed="11"/>
      <name val="Calibri"/>
      <family val="2"/>
    </font>
    <font>
      <b/>
      <sz val="10"/>
      <name val="Calibri"/>
      <family val="2"/>
    </font>
    <font>
      <u val="single"/>
      <sz val="11"/>
      <color indexed="16"/>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6"/>
      <name val="Calibri"/>
      <family val="2"/>
    </font>
    <font>
      <b/>
      <i/>
      <sz val="11"/>
      <name val="Calibri"/>
      <family val="2"/>
    </font>
    <font>
      <b/>
      <sz val="10"/>
      <color indexed="11"/>
      <name val="Calibri"/>
      <family val="2"/>
    </font>
    <font>
      <i/>
      <sz val="11"/>
      <color indexed="11"/>
      <name val="Calibri"/>
      <family val="2"/>
    </font>
    <font>
      <i/>
      <sz val="9"/>
      <name val="Calibri"/>
      <family val="2"/>
    </font>
    <font>
      <i/>
      <u val="single"/>
      <sz val="9"/>
      <name val="Calibri"/>
      <family val="2"/>
    </font>
    <font>
      <sz val="11"/>
      <color indexed="35"/>
      <name val="Calibri"/>
      <family val="2"/>
    </font>
    <font>
      <u val="single"/>
      <sz val="11"/>
      <name val="Calibri"/>
      <family val="2"/>
    </font>
    <font>
      <b/>
      <i/>
      <sz val="14"/>
      <color indexed="8"/>
      <name val="Calibri"/>
      <family val="2"/>
    </font>
    <font>
      <b/>
      <sz val="11"/>
      <color indexed="17"/>
      <name val="Calibri"/>
      <family val="2"/>
    </font>
    <font>
      <i/>
      <sz val="11"/>
      <color indexed="30"/>
      <name val="Calibri"/>
      <family val="2"/>
    </font>
    <font>
      <sz val="8"/>
      <name val="Tahoma"/>
      <family val="2"/>
    </font>
    <font>
      <b/>
      <sz val="12"/>
      <color indexed="11"/>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3"/>
        <bgColor indexed="64"/>
      </patternFill>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9"/>
        <bgColor indexed="64"/>
      </patternFill>
    </fill>
    <fill>
      <patternFill patternType="solid">
        <fgColor indexed="19"/>
        <bgColor indexed="64"/>
      </patternFill>
    </fill>
    <fill>
      <patternFill patternType="solid">
        <fgColor indexed="19"/>
        <bgColor indexed="64"/>
      </patternFill>
    </fill>
    <fill>
      <patternFill patternType="solid">
        <fgColor indexed="13"/>
        <bgColor indexed="64"/>
      </patternFill>
    </fill>
    <fill>
      <patternFill patternType="solid">
        <fgColor indexed="65"/>
        <bgColor indexed="64"/>
      </patternFill>
    </fill>
    <fill>
      <patternFill patternType="solid">
        <fgColor indexed="22"/>
        <bgColor indexed="64"/>
      </patternFill>
    </fill>
    <fill>
      <patternFill patternType="solid">
        <fgColor indexed="17"/>
        <bgColor indexed="64"/>
      </patternFill>
    </fill>
    <fill>
      <patternFill patternType="solid">
        <fgColor indexed="1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1"/>
      </left>
      <right>
        <color indexed="11"/>
      </right>
      <top style="thin">
        <color indexed="11"/>
      </top>
      <bottom style="thin">
        <color indexed="11"/>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11"/>
      </left>
      <right style="thin">
        <color indexed="11"/>
      </right>
      <top style="thin">
        <color indexed="11"/>
      </top>
      <bottom style="thin">
        <color indexed="11"/>
      </bottom>
    </border>
    <border>
      <left>
        <color indexed="11"/>
      </left>
      <right style="thin">
        <color indexed="11"/>
      </right>
      <top style="thin">
        <color indexed="11"/>
      </top>
      <bottom style="thin">
        <color indexed="11"/>
      </bottom>
    </border>
    <border>
      <left style="dotted">
        <color indexed="11"/>
      </left>
      <right style="dotted">
        <color indexed="11"/>
      </right>
      <top style="dotted">
        <color indexed="11"/>
      </top>
      <bottom style="dotted">
        <color indexed="11"/>
      </bottom>
    </border>
    <border>
      <left>
        <color indexed="11"/>
      </left>
      <right>
        <color indexed="11"/>
      </right>
      <top style="dotted">
        <color indexed="11"/>
      </top>
      <bottom style="dotted">
        <color indexed="11"/>
      </bottom>
    </border>
    <border>
      <left>
        <color indexed="11"/>
      </left>
      <right style="dotted">
        <color indexed="11"/>
      </right>
      <top style="dotted">
        <color indexed="11"/>
      </top>
      <bottom style="dotted">
        <color indexed="11"/>
      </bottom>
    </border>
    <border>
      <left>
        <color indexed="11"/>
      </left>
      <right>
        <color indexed="11"/>
      </right>
      <top>
        <color indexed="11"/>
      </top>
      <bottom style="dotted">
        <color indexed="11"/>
      </bottom>
    </border>
    <border>
      <left style="thin">
        <color indexed="11"/>
      </left>
      <right>
        <color indexed="11"/>
      </right>
      <top style="thin">
        <color indexed="11"/>
      </top>
      <bottom style="thin">
        <color indexed="11"/>
      </bottom>
    </border>
    <border>
      <left style="thin">
        <color indexed="11"/>
      </left>
      <right>
        <color indexed="63"/>
      </right>
      <top>
        <color indexed="11"/>
      </top>
      <bottom>
        <color indexed="11"/>
      </bottom>
    </border>
    <border>
      <left style="thin">
        <color indexed="11"/>
      </left>
      <right>
        <color indexed="63"/>
      </right>
      <top>
        <color indexed="63"/>
      </top>
      <bottom style="thin">
        <color indexed="11"/>
      </bottom>
    </border>
    <border>
      <left>
        <color indexed="11"/>
      </left>
      <right>
        <color indexed="11"/>
      </right>
      <top style="dotted">
        <color indexed="11"/>
      </top>
      <bottom>
        <color indexed="11"/>
      </bottom>
    </border>
    <border>
      <left>
        <color indexed="11"/>
      </left>
      <right style="dotted">
        <color indexed="11"/>
      </right>
      <top style="dotted">
        <color indexed="11"/>
      </top>
      <bottom>
        <color indexed="11"/>
      </bottom>
    </border>
    <border>
      <left style="dotted">
        <color indexed="11"/>
      </left>
      <right>
        <color indexed="11"/>
      </right>
      <top>
        <color indexed="11"/>
      </top>
      <bottom>
        <color indexed="11"/>
      </bottom>
    </border>
    <border>
      <left>
        <color indexed="11"/>
      </left>
      <right style="dotted">
        <color indexed="11"/>
      </right>
      <top>
        <color indexed="11"/>
      </top>
      <bottom>
        <color indexed="11"/>
      </bottom>
    </border>
    <border>
      <left style="dotted">
        <color indexed="11"/>
      </left>
      <right>
        <color indexed="11"/>
      </right>
      <top>
        <color indexed="11"/>
      </top>
      <bottom style="dotted">
        <color indexed="11"/>
      </bottom>
    </border>
    <border>
      <left>
        <color indexed="11"/>
      </left>
      <right style="dotted">
        <color indexed="11"/>
      </right>
      <top>
        <color indexed="11"/>
      </top>
      <bottom style="dotted">
        <color indexed="11"/>
      </bottom>
    </border>
    <border>
      <left style="thin">
        <color indexed="11"/>
      </left>
      <right style="thin">
        <color indexed="11"/>
      </right>
      <top>
        <color indexed="63"/>
      </top>
      <bottom>
        <color indexed="63"/>
      </bottom>
    </border>
    <border>
      <left>
        <color indexed="11"/>
      </left>
      <right style="thin">
        <color indexed="11"/>
      </right>
      <top>
        <color indexed="63"/>
      </top>
      <bottom>
        <color indexed="63"/>
      </bottom>
    </border>
    <border>
      <left style="thin">
        <color indexed="11"/>
      </left>
      <right style="thin">
        <color indexed="11"/>
      </right>
      <top style="thin">
        <color indexed="11"/>
      </top>
      <bottom>
        <color indexed="63"/>
      </bottom>
    </border>
    <border>
      <left>
        <color indexed="63"/>
      </left>
      <right style="thin">
        <color indexed="11"/>
      </right>
      <top style="thin">
        <color indexed="11"/>
      </top>
      <bottom>
        <color indexed="63"/>
      </bottom>
    </border>
    <border>
      <left>
        <color indexed="63"/>
      </left>
      <right>
        <color indexed="63"/>
      </right>
      <top style="thin">
        <color indexed="11"/>
      </top>
      <bottom>
        <color indexed="63"/>
      </bottom>
    </border>
    <border>
      <left>
        <color indexed="63"/>
      </left>
      <right>
        <color indexed="11"/>
      </right>
      <top>
        <color indexed="63"/>
      </top>
      <bottom style="thin">
        <color indexed="11"/>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7" fillId="34" borderId="10" xfId="0" applyNumberFormat="1" applyFont="1" applyFill="1" applyBorder="1" applyAlignment="1">
      <alignment horizontal="center" vertical="center"/>
    </xf>
    <xf numFmtId="0" fontId="17" fillId="34" borderId="10" xfId="0" applyNumberFormat="1" applyFont="1" applyFill="1" applyBorder="1" applyAlignment="1">
      <alignment horizontal="center" vertical="center" wrapText="1"/>
    </xf>
    <xf numFmtId="0" fontId="19" fillId="33" borderId="0" xfId="0" applyNumberFormat="1" applyFont="1" applyFill="1" applyBorder="1" applyAlignment="1">
      <alignment horizontal="center" vertical="center"/>
    </xf>
    <xf numFmtId="0" fontId="16" fillId="33" borderId="0" xfId="0" applyNumberFormat="1" applyFont="1" applyFill="1" applyBorder="1" applyAlignment="1">
      <alignment horizontal="center" vertical="center"/>
    </xf>
    <xf numFmtId="3" fontId="16" fillId="33" borderId="0" xfId="0" applyNumberFormat="1" applyFont="1" applyFill="1" applyBorder="1" applyAlignment="1">
      <alignment horizontal="center" vertical="center"/>
    </xf>
    <xf numFmtId="173" fontId="16" fillId="33" borderId="0" xfId="0" applyNumberFormat="1" applyFont="1" applyFill="1" applyBorder="1" applyAlignment="1">
      <alignment horizontal="center" vertical="center"/>
    </xf>
    <xf numFmtId="14" fontId="16" fillId="33" borderId="0" xfId="0" applyNumberFormat="1" applyFont="1" applyFill="1" applyBorder="1" applyAlignment="1">
      <alignment horizontal="center" vertical="center"/>
    </xf>
    <xf numFmtId="4" fontId="16"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6"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172" fontId="15" fillId="33" borderId="0" xfId="0" applyNumberFormat="1" applyFont="1" applyFill="1" applyBorder="1" applyAlignment="1">
      <alignment horizontal="left" vertical="center"/>
    </xf>
    <xf numFmtId="172" fontId="16" fillId="33" borderId="0" xfId="0" applyNumberFormat="1" applyFont="1" applyFill="1" applyBorder="1" applyAlignment="1">
      <alignment horizontal="left" vertical="center"/>
    </xf>
    <xf numFmtId="3" fontId="15"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8"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44" fillId="0" borderId="0" xfId="57" applyFont="1" applyAlignment="1">
      <alignment vertical="center" wrapText="1"/>
      <protection/>
    </xf>
    <xf numFmtId="0" fontId="45" fillId="0" borderId="0" xfId="57" applyFont="1" applyAlignment="1">
      <alignment horizontal="left" vertical="center" wrapText="1"/>
      <protection/>
    </xf>
    <xf numFmtId="0" fontId="45"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45" fillId="0" borderId="0" xfId="57" applyFont="1" applyAlignment="1">
      <alignment vertical="center" wrapText="1"/>
      <protection/>
    </xf>
    <xf numFmtId="0" fontId="45" fillId="0" borderId="0" xfId="57" applyFont="1" applyFill="1" applyAlignment="1">
      <alignment wrapText="1"/>
      <protection/>
    </xf>
    <xf numFmtId="0" fontId="119" fillId="0" borderId="11" xfId="57" applyFont="1" applyBorder="1">
      <alignment/>
      <protection/>
    </xf>
    <xf numFmtId="0" fontId="119" fillId="0" borderId="12" xfId="57" applyFont="1" applyBorder="1">
      <alignment/>
      <protection/>
    </xf>
    <xf numFmtId="0" fontId="119" fillId="0" borderId="13" xfId="57" applyFont="1" applyBorder="1">
      <alignment/>
      <protection/>
    </xf>
    <xf numFmtId="0" fontId="119" fillId="0" borderId="14" xfId="57" applyFont="1" applyBorder="1">
      <alignment/>
      <protection/>
    </xf>
    <xf numFmtId="0" fontId="119" fillId="0" borderId="0" xfId="57" applyFont="1" applyBorder="1">
      <alignment/>
      <protection/>
    </xf>
    <xf numFmtId="0" fontId="119" fillId="0" borderId="15"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Border="1" applyAlignment="1">
      <alignment horizontal="center" vertical="center"/>
      <protection/>
    </xf>
    <xf numFmtId="0" fontId="75" fillId="0" borderId="0" xfId="57" applyFont="1" applyBorder="1" applyAlignment="1">
      <alignment horizontal="center"/>
      <protection/>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77" fillId="0" borderId="0" xfId="58" applyFont="1" applyBorder="1">
      <alignment/>
      <protection/>
    </xf>
    <xf numFmtId="0" fontId="96" fillId="0" borderId="0" xfId="58" applyFont="1" applyBorder="1">
      <alignment/>
      <protection/>
    </xf>
    <xf numFmtId="0" fontId="96" fillId="0" borderId="14" xfId="57" applyFont="1" applyBorder="1">
      <alignment/>
      <protection/>
    </xf>
    <xf numFmtId="0" fontId="96" fillId="0" borderId="0" xfId="57" applyFont="1" applyBorder="1">
      <alignment/>
      <protection/>
    </xf>
    <xf numFmtId="0" fontId="96" fillId="0" borderId="15" xfId="57" applyFont="1" applyBorder="1">
      <alignment/>
      <protection/>
    </xf>
    <xf numFmtId="0" fontId="96" fillId="0" borderId="16" xfId="57" applyFont="1" applyBorder="1">
      <alignment/>
      <protection/>
    </xf>
    <xf numFmtId="0" fontId="96" fillId="0" borderId="17" xfId="57" applyFont="1" applyBorder="1">
      <alignment/>
      <protection/>
    </xf>
    <xf numFmtId="0" fontId="96" fillId="0" borderId="18"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3" fillId="0" borderId="0" xfId="57" applyFont="1" applyFill="1" applyBorder="1" applyAlignment="1">
      <alignment horizontal="center" vertical="center"/>
      <protection/>
    </xf>
    <xf numFmtId="0" fontId="96" fillId="0" borderId="19"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38" borderId="0" xfId="57" applyFont="1" applyFill="1" applyBorder="1" applyAlignment="1">
      <alignment horizontal="center" vertical="center" wrapText="1"/>
      <protection/>
    </xf>
    <xf numFmtId="0" fontId="78" fillId="0" borderId="2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39" borderId="21" xfId="57"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106" fillId="0" borderId="22" xfId="53" applyFill="1" applyBorder="1" applyAlignment="1" quotePrefix="1">
      <alignment horizontal="center" vertical="center" wrapText="1"/>
    </xf>
    <xf numFmtId="0" fontId="106" fillId="0" borderId="22" xfId="53" applyFill="1" applyBorder="1" applyAlignment="1">
      <alignment horizontal="center" vertical="center" wrapText="1"/>
    </xf>
    <xf numFmtId="0" fontId="106" fillId="0" borderId="23"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39" borderId="0" xfId="57" applyFont="1" applyFill="1" applyBorder="1" applyAlignment="1">
      <alignment horizontal="center" vertical="center" wrapText="1"/>
      <protection/>
    </xf>
    <xf numFmtId="0" fontId="80" fillId="39" borderId="0" xfId="57" applyFont="1" applyFill="1" applyBorder="1" applyAlignment="1">
      <alignment horizontal="center" vertical="center" wrapText="1"/>
      <protection/>
    </xf>
    <xf numFmtId="0" fontId="96" fillId="39" borderId="0"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14" fontId="78" fillId="0" borderId="0" xfId="57" applyNumberFormat="1"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8"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81" fillId="19" borderId="0" xfId="57" applyFont="1" applyFill="1" applyBorder="1" applyAlignment="1">
      <alignment horizontal="center" vertical="center" wrapText="1"/>
      <protection/>
    </xf>
    <xf numFmtId="0" fontId="84" fillId="19" borderId="0" xfId="57" applyFont="1" applyFill="1" applyBorder="1" applyAlignment="1" quotePrefix="1">
      <alignment horizontal="center" vertical="center" wrapText="1"/>
      <protection/>
    </xf>
    <xf numFmtId="0" fontId="80"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78" fillId="0" borderId="0" xfId="57" applyNumberFormat="1" applyFont="1" applyFill="1" applyBorder="1" applyAlignment="1">
      <alignment horizontal="center" vertical="center" wrapText="1"/>
      <protection/>
    </xf>
    <xf numFmtId="0" fontId="82" fillId="0" borderId="0" xfId="57" applyFont="1" applyFill="1" applyBorder="1" applyAlignment="1" quotePrefix="1">
      <alignment horizontal="center" vertical="center" wrapText="1"/>
      <protection/>
    </xf>
    <xf numFmtId="178" fontId="78" fillId="0" borderId="0" xfId="57" applyNumberFormat="1" applyFont="1" applyFill="1" applyBorder="1" applyAlignment="1" applyProtection="1">
      <alignment horizontal="center" vertical="center" wrapText="1"/>
      <protection/>
    </xf>
    <xf numFmtId="0" fontId="81" fillId="19" borderId="0" xfId="57" applyFont="1" applyFill="1" applyBorder="1" applyAlignment="1" quotePrefix="1">
      <alignment horizontal="center" vertical="center" wrapText="1"/>
      <protection/>
    </xf>
    <xf numFmtId="9" fontId="78" fillId="0" borderId="0" xfId="65" applyFont="1" applyFill="1" applyBorder="1" applyAlignment="1">
      <alignment horizontal="center" vertical="center" wrapText="1"/>
    </xf>
    <xf numFmtId="3" fontId="78" fillId="0" borderId="0" xfId="57" applyNumberFormat="1" applyFont="1" applyFill="1" applyBorder="1" applyAlignment="1" quotePrefix="1">
      <alignment horizontal="center" vertical="center" wrapText="1"/>
      <protection/>
    </xf>
    <xf numFmtId="10" fontId="78" fillId="0" borderId="0" xfId="57" applyNumberFormat="1" applyFont="1" applyFill="1" applyBorder="1" applyAlignment="1" quotePrefix="1">
      <alignment horizontal="center" vertical="center" wrapText="1"/>
      <protection/>
    </xf>
    <xf numFmtId="10" fontId="78" fillId="0" borderId="0" xfId="57" applyNumberFormat="1" applyFont="1" applyFill="1" applyBorder="1" applyAlignment="1" applyProtection="1" quotePrefix="1">
      <alignment horizontal="center" vertical="center" wrapText="1"/>
      <protection/>
    </xf>
    <xf numFmtId="0" fontId="78" fillId="0" borderId="0" xfId="57" applyFont="1" applyFill="1" applyBorder="1" applyAlignment="1" quotePrefix="1">
      <alignment horizontal="right" vertical="center" wrapText="1"/>
      <protection/>
    </xf>
    <xf numFmtId="178" fontId="78" fillId="0" borderId="0" xfId="57" applyNumberFormat="1" applyFont="1" applyFill="1" applyBorder="1" applyAlignment="1" quotePrefix="1">
      <alignment horizontal="center" vertical="center" wrapText="1"/>
      <protection/>
    </xf>
    <xf numFmtId="9" fontId="78" fillId="0" borderId="0" xfId="65" applyFont="1" applyFill="1" applyBorder="1" applyAlignment="1" quotePrefix="1">
      <alignment horizontal="center" vertical="center" wrapText="1"/>
    </xf>
    <xf numFmtId="0" fontId="82" fillId="0" borderId="0" xfId="57" applyFont="1" applyFill="1" applyBorder="1" applyAlignment="1">
      <alignment horizontal="right" vertical="center" wrapText="1"/>
      <protection/>
    </xf>
    <xf numFmtId="178"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79" fontId="78"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78"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79" fontId="78" fillId="0" borderId="0" xfId="57" applyNumberFormat="1" applyFont="1" applyFill="1" applyBorder="1" applyAlignment="1" applyProtection="1">
      <alignment horizontal="center" vertical="center" wrapText="1"/>
      <protection/>
    </xf>
    <xf numFmtId="2" fontId="78"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8"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8"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2"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7" fillId="0" borderId="0" xfId="57" applyFont="1" applyFill="1" applyBorder="1" applyAlignment="1">
      <alignment horizontal="left" vertical="center"/>
      <protection/>
    </xf>
    <xf numFmtId="0" fontId="87" fillId="0" borderId="0" xfId="57" applyFont="1" applyFill="1" applyBorder="1" applyAlignment="1">
      <alignment horizontal="center" vertical="center" wrapText="1"/>
      <protection/>
    </xf>
    <xf numFmtId="0" fontId="88"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3"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38" borderId="0" xfId="57" applyFont="1" applyFill="1" applyBorder="1" applyAlignment="1" applyProtection="1">
      <alignment horizontal="center" vertical="center" wrapText="1"/>
      <protection/>
    </xf>
    <xf numFmtId="0" fontId="78" fillId="0" borderId="20"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39" borderId="21" xfId="57"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0" fontId="106" fillId="0" borderId="22" xfId="53" applyFill="1" applyBorder="1" applyAlignment="1" applyProtection="1">
      <alignment horizontal="center" vertical="center" wrapText="1"/>
      <protection/>
    </xf>
    <xf numFmtId="0" fontId="106" fillId="0" borderId="22" xfId="53" applyFill="1" applyBorder="1" applyAlignment="1" applyProtection="1" quotePrefix="1">
      <alignment horizontal="right" vertical="center" wrapText="1"/>
      <protection/>
    </xf>
    <xf numFmtId="0" fontId="106" fillId="0" borderId="23"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39" borderId="0" xfId="57" applyFont="1" applyFill="1" applyBorder="1" applyAlignment="1" applyProtection="1">
      <alignment horizontal="center" vertical="center" wrapText="1"/>
      <protection/>
    </xf>
    <xf numFmtId="0" fontId="80" fillId="39" borderId="0" xfId="57" applyFont="1" applyFill="1" applyBorder="1" applyAlignment="1" applyProtection="1">
      <alignment horizontal="center" vertical="center" wrapText="1"/>
      <protection/>
    </xf>
    <xf numFmtId="0" fontId="96" fillId="39" borderId="0" xfId="57" applyFont="1" applyFill="1" applyBorder="1" applyAlignment="1" applyProtection="1">
      <alignment horizontal="center" vertical="center" wrapText="1"/>
      <protection/>
    </xf>
    <xf numFmtId="0" fontId="81" fillId="19" borderId="0" xfId="57" applyFont="1" applyFill="1" applyBorder="1" applyAlignment="1" applyProtection="1">
      <alignment horizontal="center" vertical="center" wrapText="1"/>
      <protection/>
    </xf>
    <xf numFmtId="0" fontId="84"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8" fillId="0" borderId="0" xfId="57" applyFont="1" applyFill="1" applyBorder="1" applyAlignment="1" applyProtection="1">
      <alignment horizontal="right" vertical="center" wrapText="1"/>
      <protection/>
    </xf>
    <xf numFmtId="9" fontId="78" fillId="0" borderId="0" xfId="65" applyFont="1" applyFill="1" applyBorder="1" applyAlignment="1" applyProtection="1">
      <alignment horizontal="center" vertical="center" wrapText="1"/>
      <protection/>
    </xf>
    <xf numFmtId="0" fontId="82" fillId="0" borderId="0" xfId="57" applyFont="1" applyFill="1" applyBorder="1" applyAlignment="1" applyProtection="1">
      <alignment horizontal="right" vertical="center" wrapText="1"/>
      <protection/>
    </xf>
    <xf numFmtId="0" fontId="80" fillId="19" borderId="0" xfId="57" applyFont="1" applyFill="1" applyBorder="1" applyAlignment="1" applyProtection="1">
      <alignment horizontal="center" vertical="center" wrapText="1"/>
      <protection/>
    </xf>
    <xf numFmtId="1" fontId="78" fillId="0" borderId="0" xfId="57" applyNumberFormat="1" applyFont="1" applyFill="1" applyBorder="1" applyAlignment="1" applyProtection="1">
      <alignment horizontal="center" vertical="center" wrapText="1"/>
      <protection/>
    </xf>
    <xf numFmtId="0" fontId="82" fillId="0" borderId="0" xfId="57" applyFont="1" applyFill="1" applyBorder="1" applyAlignment="1" applyProtection="1">
      <alignment horizontal="center" vertical="center" wrapText="1"/>
      <protection/>
    </xf>
    <xf numFmtId="10" fontId="78" fillId="0" borderId="0" xfId="65" applyNumberFormat="1" applyFont="1" applyFill="1" applyBorder="1" applyAlignment="1" applyProtection="1">
      <alignment horizontal="center" vertical="center" wrapText="1"/>
      <protection/>
    </xf>
    <xf numFmtId="180" fontId="78" fillId="0" borderId="0" xfId="65" applyNumberFormat="1" applyFont="1" applyFill="1" applyBorder="1" applyAlignment="1" applyProtection="1">
      <alignment horizontal="center" vertical="center" wrapText="1"/>
      <protection/>
    </xf>
    <xf numFmtId="0" fontId="90" fillId="0" borderId="0" xfId="57" applyFont="1" applyFill="1" applyBorder="1" applyAlignment="1" applyProtection="1">
      <alignment horizontal="center" vertical="center" wrapText="1"/>
      <protection/>
    </xf>
    <xf numFmtId="180" fontId="90" fillId="0" borderId="0" xfId="65" applyNumberFormat="1" applyFont="1" applyFill="1" applyBorder="1" applyAlignment="1" applyProtection="1">
      <alignment horizontal="center" vertical="center" wrapText="1"/>
      <protection/>
    </xf>
    <xf numFmtId="0" fontId="78" fillId="0" borderId="0" xfId="57" applyFont="1" applyFill="1" applyBorder="1" applyAlignment="1" applyProtection="1" quotePrefix="1">
      <alignment horizontal="center" vertical="center" wrapText="1"/>
      <protection/>
    </xf>
    <xf numFmtId="0" fontId="84" fillId="19" borderId="0" xfId="57" applyFont="1" applyFill="1" applyBorder="1" applyAlignment="1" applyProtection="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2" fillId="0" borderId="0" xfId="65" applyFont="1" applyFill="1" applyBorder="1" applyAlignment="1" applyProtection="1">
      <alignment horizontal="center" vertical="center" wrapText="1"/>
      <protection/>
    </xf>
    <xf numFmtId="0" fontId="81" fillId="40" borderId="0" xfId="57" applyFont="1" applyFill="1" applyBorder="1" applyAlignment="1" applyProtection="1">
      <alignment horizontal="center" vertical="center" wrapText="1"/>
      <protection/>
    </xf>
    <xf numFmtId="0" fontId="130" fillId="40" borderId="0" xfId="57" applyFont="1" applyFill="1" applyBorder="1" applyAlignment="1" applyProtection="1" quotePrefix="1">
      <alignment horizontal="center" vertical="center" wrapText="1"/>
      <protection/>
    </xf>
    <xf numFmtId="0" fontId="112" fillId="40" borderId="0" xfId="57"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4" fillId="0" borderId="0" xfId="57" applyFont="1" applyFill="1" applyBorder="1" applyAlignment="1" applyProtection="1" quotePrefix="1">
      <alignment horizontal="center" vertical="center" wrapText="1"/>
      <protection/>
    </xf>
    <xf numFmtId="0" fontId="78" fillId="0" borderId="0" xfId="57" applyFont="1" applyFill="1" applyBorder="1" applyAlignment="1" applyProtection="1" quotePrefix="1">
      <alignment horizontal="right" vertical="center" wrapText="1"/>
      <protection/>
    </xf>
    <xf numFmtId="179" fontId="78" fillId="0" borderId="0" xfId="57" applyNumberFormat="1" applyFont="1" applyFill="1" applyBorder="1" applyAlignment="1" applyProtection="1" quotePrefix="1">
      <alignment horizontal="center" vertical="center" wrapText="1"/>
      <protection/>
    </xf>
    <xf numFmtId="9" fontId="78"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39" borderId="0" xfId="57" applyFont="1" applyFill="1" applyBorder="1" applyAlignment="1">
      <alignment horizontal="center" vertical="center" wrapText="1"/>
      <protection/>
    </xf>
    <xf numFmtId="0" fontId="96" fillId="0" borderId="0" xfId="57" applyAlignment="1">
      <alignment horizontal="center"/>
      <protection/>
    </xf>
    <xf numFmtId="0" fontId="84" fillId="0" borderId="0" xfId="57" applyFont="1" applyFill="1" applyBorder="1" applyAlignment="1" quotePrefix="1">
      <alignment horizontal="center" vertical="center" wrapText="1"/>
      <protection/>
    </xf>
    <xf numFmtId="0" fontId="80" fillId="0" borderId="0" xfId="57" applyFont="1" applyFill="1" applyBorder="1" applyAlignment="1" quotePrefix="1">
      <alignment horizontal="center" vertical="center" wrapText="1"/>
      <protection/>
    </xf>
    <xf numFmtId="0" fontId="78" fillId="41" borderId="0" xfId="57" applyFont="1" applyFill="1" applyBorder="1" applyAlignment="1" quotePrefix="1">
      <alignment horizontal="center" vertical="center" wrapText="1"/>
      <protection/>
    </xf>
    <xf numFmtId="0" fontId="81" fillId="0" borderId="0" xfId="57" applyFont="1" applyFill="1" applyBorder="1" applyAlignment="1" quotePrefix="1">
      <alignment horizontal="left" vertical="center" wrapText="1"/>
      <protection/>
    </xf>
    <xf numFmtId="0" fontId="81" fillId="0" borderId="0" xfId="57" applyFont="1" applyFill="1" applyBorder="1" applyAlignment="1">
      <alignment horizontal="left" vertical="center" wrapText="1"/>
      <protection/>
    </xf>
    <xf numFmtId="0" fontId="131" fillId="0" borderId="0" xfId="57"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10" fontId="131" fillId="0" borderId="0" xfId="57" applyNumberFormat="1" applyFont="1" applyFill="1" applyBorder="1" applyAlignment="1">
      <alignment horizontal="center" vertical="center" wrapText="1"/>
      <protection/>
    </xf>
    <xf numFmtId="10" fontId="131" fillId="0" borderId="0" xfId="57" applyNumberFormat="1" applyFont="1" applyFill="1" applyBorder="1" applyAlignment="1" applyProtection="1">
      <alignment horizontal="center" vertical="center" wrapText="1"/>
      <protection/>
    </xf>
    <xf numFmtId="0" fontId="97" fillId="38" borderId="0" xfId="53" applyFont="1" applyFill="1" applyBorder="1" applyAlignment="1">
      <alignment horizontal="center"/>
    </xf>
    <xf numFmtId="0" fontId="97" fillId="0" borderId="0" xfId="53" applyFont="1" applyBorder="1" applyAlignment="1">
      <alignment/>
    </xf>
    <xf numFmtId="0" fontId="123" fillId="0" borderId="0" xfId="57" applyFont="1" applyFill="1" applyBorder="1" applyAlignment="1">
      <alignment horizontal="center" vertical="center"/>
      <protection/>
    </xf>
    <xf numFmtId="0" fontId="97" fillId="39" borderId="0" xfId="53" applyFont="1" applyFill="1" applyBorder="1" applyAlignment="1">
      <alignment horizontal="center"/>
    </xf>
    <xf numFmtId="0" fontId="5" fillId="34" borderId="10" xfId="0" applyNumberFormat="1" applyFont="1" applyFill="1" applyBorder="1" applyAlignment="1">
      <alignment horizontal="left" vertical="center"/>
    </xf>
    <xf numFmtId="0" fontId="10"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9"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4" fillId="33" borderId="0" xfId="0" applyNumberFormat="1" applyFont="1" applyFill="1" applyBorder="1" applyAlignment="1">
      <alignment horizontal="left" vertical="center" wrapText="1"/>
    </xf>
    <xf numFmtId="0" fontId="2" fillId="36" borderId="0" xfId="0" applyNumberFormat="1" applyFont="1" applyFill="1" applyBorder="1" applyAlignment="1">
      <alignment horizontal="left" vertical="center"/>
    </xf>
    <xf numFmtId="0" fontId="1" fillId="36" borderId="0" xfId="0" applyNumberFormat="1" applyFont="1" applyFill="1" applyBorder="1" applyAlignment="1">
      <alignment vertical="center"/>
    </xf>
    <xf numFmtId="0" fontId="4" fillId="42" borderId="0" xfId="0" applyNumberFormat="1" applyFont="1" applyFill="1" applyBorder="1" applyAlignment="1">
      <alignment horizontal="left" vertical="center"/>
    </xf>
    <xf numFmtId="0" fontId="3" fillId="42" borderId="0" xfId="0" applyNumberFormat="1" applyFont="1" applyFill="1" applyBorder="1" applyAlignment="1">
      <alignment vertical="center"/>
    </xf>
    <xf numFmtId="0" fontId="11" fillId="36" borderId="24" xfId="0" applyNumberFormat="1" applyFont="1" applyFill="1" applyBorder="1" applyAlignment="1">
      <alignment horizontal="left" vertical="center"/>
    </xf>
    <xf numFmtId="0" fontId="4" fillId="36" borderId="10" xfId="0" applyNumberFormat="1" applyFont="1" applyFill="1" applyBorder="1" applyAlignment="1">
      <alignment vertical="center"/>
    </xf>
    <xf numFmtId="0" fontId="4" fillId="36" borderId="25" xfId="0" applyNumberFormat="1" applyFont="1" applyFill="1" applyBorder="1" applyAlignment="1">
      <alignment vertical="center"/>
    </xf>
    <xf numFmtId="0" fontId="12" fillId="36" borderId="0" xfId="0" applyNumberFormat="1" applyFont="1" applyFill="1" applyBorder="1" applyAlignment="1">
      <alignment horizontal="left" vertical="center"/>
    </xf>
    <xf numFmtId="0" fontId="13"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7" fillId="35" borderId="10" xfId="0" applyNumberFormat="1" applyFont="1" applyFill="1" applyBorder="1" applyAlignment="1">
      <alignment horizontal="center" vertical="center"/>
    </xf>
    <xf numFmtId="0" fontId="18"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0"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20" fillId="35" borderId="0"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15" fillId="33" borderId="0" xfId="0" applyNumberFormat="1" applyFont="1" applyFill="1" applyBorder="1" applyAlignment="1">
      <alignment vertical="center"/>
    </xf>
    <xf numFmtId="3" fontId="16" fillId="33" borderId="0" xfId="0" applyNumberFormat="1" applyFont="1" applyFill="1" applyBorder="1" applyAlignment="1">
      <alignment horizontal="center" vertical="center"/>
    </xf>
    <xf numFmtId="172" fontId="16"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6" fillId="36" borderId="0" xfId="0" applyNumberFormat="1" applyFont="1" applyFill="1" applyBorder="1" applyAlignment="1">
      <alignment horizontal="left" vertical="center"/>
    </xf>
    <xf numFmtId="0" fontId="15" fillId="36" borderId="0" xfId="0" applyNumberFormat="1" applyFont="1" applyFill="1" applyBorder="1" applyAlignment="1">
      <alignment vertical="center"/>
    </xf>
    <xf numFmtId="0" fontId="17" fillId="34" borderId="10" xfId="0" applyNumberFormat="1" applyFont="1" applyFill="1" applyBorder="1" applyAlignment="1">
      <alignment horizontal="center" vertical="center"/>
    </xf>
    <xf numFmtId="0" fontId="18" fillId="34" borderId="10" xfId="0" applyNumberFormat="1" applyFont="1" applyFill="1" applyBorder="1" applyAlignment="1">
      <alignment vertical="center"/>
    </xf>
    <xf numFmtId="0" fontId="17"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6" fillId="36" borderId="10" xfId="0" applyNumberFormat="1" applyFont="1" applyFill="1" applyBorder="1" applyAlignment="1">
      <alignment vertical="center"/>
    </xf>
    <xf numFmtId="0" fontId="6"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9" fillId="33" borderId="27" xfId="0" applyNumberFormat="1" applyFont="1" applyFill="1" applyBorder="1" applyAlignment="1">
      <alignment vertical="center"/>
    </xf>
    <xf numFmtId="0" fontId="9"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6" fillId="33" borderId="0" xfId="0" applyNumberFormat="1" applyFont="1" applyFill="1" applyBorder="1" applyAlignment="1">
      <alignment vertical="center"/>
    </xf>
    <xf numFmtId="0" fontId="6"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5"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9" fillId="36" borderId="27" xfId="0" applyNumberFormat="1" applyFont="1" applyFill="1" applyBorder="1" applyAlignment="1">
      <alignment vertical="center"/>
    </xf>
    <xf numFmtId="0" fontId="9" fillId="36" borderId="28" xfId="0" applyNumberFormat="1" applyFont="1" applyFill="1" applyBorder="1" applyAlignment="1">
      <alignment vertical="center"/>
    </xf>
    <xf numFmtId="0" fontId="11" fillId="36" borderId="29" xfId="0" applyNumberFormat="1" applyFont="1" applyFill="1" applyBorder="1" applyAlignment="1">
      <alignment horizontal="center" vertical="center"/>
    </xf>
    <xf numFmtId="0" fontId="4" fillId="36" borderId="29" xfId="0" applyNumberFormat="1" applyFont="1" applyFill="1" applyBorder="1" applyAlignment="1">
      <alignment vertical="center"/>
    </xf>
    <xf numFmtId="0" fontId="6"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8" fillId="36" borderId="0" xfId="0" applyNumberFormat="1" applyFont="1" applyFill="1" applyBorder="1" applyAlignment="1">
      <alignment horizontal="right" vertical="center"/>
    </xf>
    <xf numFmtId="0" fontId="11" fillId="36" borderId="30" xfId="0" applyNumberFormat="1" applyFont="1" applyFill="1" applyBorder="1" applyAlignment="1">
      <alignment horizontal="center" vertical="center"/>
    </xf>
    <xf numFmtId="0" fontId="4" fillId="36" borderId="31" xfId="0" applyNumberFormat="1" applyFont="1" applyFill="1" applyBorder="1" applyAlignment="1">
      <alignment vertical="center"/>
    </xf>
    <xf numFmtId="0" fontId="4" fillId="36" borderId="32" xfId="0" applyNumberFormat="1" applyFont="1" applyFill="1" applyBorder="1" applyAlignment="1">
      <alignment vertical="center"/>
    </xf>
    <xf numFmtId="0" fontId="8" fillId="45" borderId="26" xfId="0" applyNumberFormat="1" applyFont="1" applyFill="1" applyBorder="1" applyAlignment="1">
      <alignment horizontal="center" vertical="center" wrapText="1"/>
    </xf>
    <xf numFmtId="0" fontId="26" fillId="45" borderId="33" xfId="0" applyNumberFormat="1" applyFont="1" applyFill="1" applyBorder="1" applyAlignment="1">
      <alignment vertical="center"/>
    </xf>
    <xf numFmtId="0" fontId="26" fillId="45" borderId="34" xfId="0" applyNumberFormat="1" applyFont="1" applyFill="1" applyBorder="1" applyAlignment="1">
      <alignment vertical="center"/>
    </xf>
    <xf numFmtId="0" fontId="26" fillId="45" borderId="35" xfId="0" applyNumberFormat="1" applyFont="1" applyFill="1" applyBorder="1" applyAlignment="1">
      <alignment vertical="center"/>
    </xf>
    <xf numFmtId="0" fontId="26" fillId="45" borderId="0" xfId="0" applyNumberFormat="1" applyFont="1" applyFill="1" applyBorder="1" applyAlignment="1">
      <alignment vertical="center"/>
    </xf>
    <xf numFmtId="0" fontId="26" fillId="45" borderId="36" xfId="0" applyNumberFormat="1" applyFont="1" applyFill="1" applyBorder="1" applyAlignment="1">
      <alignment vertical="center"/>
    </xf>
    <xf numFmtId="0" fontId="26" fillId="45" borderId="37" xfId="0" applyNumberFormat="1" applyFont="1" applyFill="1" applyBorder="1" applyAlignment="1">
      <alignment vertical="center"/>
    </xf>
    <xf numFmtId="0" fontId="26" fillId="45" borderId="29" xfId="0" applyNumberFormat="1" applyFont="1" applyFill="1" applyBorder="1" applyAlignment="1">
      <alignment vertical="center"/>
    </xf>
    <xf numFmtId="0" fontId="26"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3"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36" borderId="0" xfId="0" applyNumberFormat="1" applyFont="1" applyFill="1" applyBorder="1" applyAlignment="1">
      <alignment horizontal="center" vertical="center"/>
    </xf>
    <xf numFmtId="0" fontId="21"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6" fillId="46" borderId="39" xfId="0" applyNumberFormat="1" applyFont="1" applyFill="1" applyBorder="1" applyAlignment="1">
      <alignment horizontal="left" vertical="center"/>
    </xf>
    <xf numFmtId="0" fontId="15" fillId="46" borderId="40" xfId="0" applyNumberFormat="1" applyFont="1" applyFill="1" applyBorder="1" applyAlignment="1">
      <alignment vertical="center"/>
    </xf>
    <xf numFmtId="173" fontId="16" fillId="33" borderId="0" xfId="0" applyNumberFormat="1" applyFont="1" applyFill="1" applyBorder="1" applyAlignment="1">
      <alignment horizontal="center" vertical="center"/>
    </xf>
    <xf numFmtId="0" fontId="16"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6" fillId="46" borderId="41" xfId="0" applyNumberFormat="1" applyFont="1" applyFill="1" applyBorder="1" applyAlignment="1">
      <alignment horizontal="left" vertical="center"/>
    </xf>
    <xf numFmtId="0" fontId="15" fillId="46" borderId="42" xfId="0" applyNumberFormat="1" applyFont="1" applyFill="1" applyBorder="1" applyAlignment="1">
      <alignment vertical="center"/>
    </xf>
    <xf numFmtId="0" fontId="16" fillId="33" borderId="43" xfId="0" applyNumberFormat="1" applyFont="1" applyFill="1" applyBorder="1" applyAlignment="1">
      <alignment horizontal="center" vertical="center"/>
    </xf>
    <xf numFmtId="0" fontId="15"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9"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7"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6"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9"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6" fillId="33" borderId="0" xfId="0" applyNumberFormat="1" applyFont="1" applyFill="1" applyBorder="1" applyAlignment="1">
      <alignment horizontal="center" vertical="center"/>
    </xf>
    <xf numFmtId="0" fontId="17" fillId="37" borderId="10" xfId="0" applyNumberFormat="1" applyFont="1" applyFill="1" applyBorder="1" applyAlignment="1">
      <alignment horizontal="center" vertical="center"/>
    </xf>
    <xf numFmtId="0" fontId="18" fillId="37" borderId="10" xfId="0" applyNumberFormat="1" applyFont="1" applyFill="1" applyBorder="1" applyAlignment="1">
      <alignment vertical="center"/>
    </xf>
    <xf numFmtId="4" fontId="17" fillId="37" borderId="10" xfId="0" applyNumberFormat="1" applyFont="1" applyFill="1" applyBorder="1" applyAlignment="1">
      <alignment horizontal="center" vertical="center"/>
    </xf>
    <xf numFmtId="173" fontId="17" fillId="37" borderId="10" xfId="0" applyNumberFormat="1" applyFont="1" applyFill="1" applyBorder="1" applyAlignment="1">
      <alignment horizontal="center" vertical="center"/>
    </xf>
    <xf numFmtId="3" fontId="17" fillId="37" borderId="10" xfId="0" applyNumberFormat="1" applyFont="1" applyFill="1" applyBorder="1" applyAlignment="1">
      <alignment horizontal="center" vertical="center"/>
    </xf>
    <xf numFmtId="1" fontId="16" fillId="33" borderId="0" xfId="0" applyNumberFormat="1" applyFont="1" applyFill="1" applyBorder="1" applyAlignment="1">
      <alignment horizontal="center" vertical="center"/>
    </xf>
    <xf numFmtId="0" fontId="17" fillId="37" borderId="10" xfId="0" applyNumberFormat="1" applyFont="1" applyFill="1" applyBorder="1" applyAlignment="1">
      <alignment horizontal="left" vertical="center"/>
    </xf>
    <xf numFmtId="0" fontId="17"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0"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6"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915A"/>
      <rgbColor rgb="00FFFF80"/>
      <rgbColor rgb="00000000"/>
      <rgbColor rgb="00000080"/>
      <rgbColor rgb="00C0C0C0"/>
      <rgbColor rgb="00FF8000"/>
      <rgbColor rgb="00808080"/>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_Hidden12!$B$1:$B$1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_Hidden12!$A$2:$A$13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_Hidden12!$B$2:$B$13</c:f>
              <c:numCache>
                <c:ptCount val="12"/>
                <c:pt idx="0">
                  <c:v>1761942.53</c:v>
                </c:pt>
                <c:pt idx="1">
                  <c:v>69023699.02999994</c:v>
                </c:pt>
                <c:pt idx="2">
                  <c:v>105262172.02999999</c:v>
                </c:pt>
                <c:pt idx="3">
                  <c:v>167248428.15999997</c:v>
                </c:pt>
                <c:pt idx="4">
                  <c:v>185045786.64999995</c:v>
                </c:pt>
                <c:pt idx="5">
                  <c:v>190620353.13999954</c:v>
                </c:pt>
                <c:pt idx="6">
                  <c:v>237101718.25000018</c:v>
                </c:pt>
                <c:pt idx="7">
                  <c:v>315173658.92999923</c:v>
                </c:pt>
                <c:pt idx="8">
                  <c:v>318727514.09000045</c:v>
                </c:pt>
                <c:pt idx="9">
                  <c:v>417745388.0199987</c:v>
                </c:pt>
                <c:pt idx="10">
                  <c:v>429583659.89999884</c:v>
                </c:pt>
                <c:pt idx="11">
                  <c:v>478910341.6999993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_Hidden21!$B$1:$B$1</c:f>
              <c:strCache>
                <c:ptCount val="1"/>
                <c:pt idx="0">
                  <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_Hidden21!$A$2:$A$2</c:f>
              <c:strCache>
                <c:ptCount val="1"/>
                <c:pt idx="0">
                  <c:v>Monthly</c:v>
                </c:pt>
              </c:strCache>
            </c:strRef>
          </c:cat>
          <c:val>
            <c:numRef>
              <c:f>_Hidden21!$B$2:$B$2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_Hidden22!$B$1:$B$1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_Hidden22!$A$2:$A$4</c:f>
              <c:strCache>
                <c:ptCount val="3"/>
                <c:pt idx="0">
                  <c:v>Linear</c:v>
                </c:pt>
                <c:pt idx="1">
                  <c:v>Interest only</c:v>
                </c:pt>
                <c:pt idx="2">
                  <c:v>Annuity</c:v>
                </c:pt>
              </c:strCache>
            </c:strRef>
          </c:cat>
          <c:val>
            <c:numRef>
              <c:f>_Hidden22!$B$2:$B$4</c:f>
              <c:numCache>
                <c:ptCount val="3"/>
                <c:pt idx="0">
                  <c:v>58250837.03000001</c:v>
                </c:pt>
                <c:pt idx="1">
                  <c:v>75803743.2</c:v>
                </c:pt>
                <c:pt idx="2">
                  <c:v>2782150082.199974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_Hidden23!$A$2:$A$15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_Hidden23!$B$2:$B$15</c:f>
              <c:numCache>
                <c:ptCount val="14"/>
                <c:pt idx="0">
                  <c:v>0</c:v>
                </c:pt>
                <c:pt idx="1">
                  <c:v>0.012224190283783161</c:v>
                </c:pt>
                <c:pt idx="2">
                  <c:v>0.04904627045991271</c:v>
                </c:pt>
                <c:pt idx="3">
                  <c:v>0.08536966479319469</c:v>
                </c:pt>
                <c:pt idx="4">
                  <c:v>0.10518254933945803</c:v>
                </c:pt>
                <c:pt idx="5">
                  <c:v>0.12062621638389329</c:v>
                </c:pt>
                <c:pt idx="6">
                  <c:v>0.12550616481252722</c:v>
                </c:pt>
                <c:pt idx="7">
                  <c:v>0.1326540682976794</c:v>
                </c:pt>
                <c:pt idx="8">
                  <c:v>0.13247086741439326</c:v>
                </c:pt>
                <c:pt idx="9">
                  <c:v>0.1442018833580729</c:v>
                </c:pt>
                <c:pt idx="10">
                  <c:v>0.07879839157397124</c:v>
                </c:pt>
                <c:pt idx="11">
                  <c:v>0.007149729204062839</c:v>
                </c:pt>
                <c:pt idx="12">
                  <c:v>0.0017419428874265212</c:v>
                </c:pt>
                <c:pt idx="13">
                  <c:v>0.005028061191624943</c:v>
                </c:pt>
              </c:numCache>
            </c:numRef>
          </c:val>
        </c:ser>
        <c:gapWidth val="80"/>
        <c:axId val="30458380"/>
        <c:axId val="5689965"/>
      </c:barChart>
      <c:catAx>
        <c:axId val="3045838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689965"/>
        <c:crosses val="autoZero"/>
        <c:auto val="1"/>
        <c:lblOffset val="100"/>
        <c:tickLblSkip val="1"/>
        <c:noMultiLvlLbl val="0"/>
      </c:catAx>
      <c:valAx>
        <c:axId val="56899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583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_Hidden24!$A$2:$A$15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_Hidden24!$B$2:$B$15</c:f>
              <c:numCache>
                <c:ptCount val="14"/>
                <c:pt idx="0">
                  <c:v>0.002904016322689519</c:v>
                </c:pt>
                <c:pt idx="1">
                  <c:v>0.01755971415165694</c:v>
                </c:pt>
                <c:pt idx="2">
                  <c:v>0.04661945039437493</c:v>
                </c:pt>
                <c:pt idx="3">
                  <c:v>0.12768893219919467</c:v>
                </c:pt>
                <c:pt idx="4">
                  <c:v>0.2580679000639463</c:v>
                </c:pt>
                <c:pt idx="5">
                  <c:v>0.022966880981594263</c:v>
                </c:pt>
                <c:pt idx="6">
                  <c:v>0.0352764214615439</c:v>
                </c:pt>
                <c:pt idx="7">
                  <c:v>0.0470339521114775</c:v>
                </c:pt>
                <c:pt idx="8">
                  <c:v>0.06300034950801749</c:v>
                </c:pt>
                <c:pt idx="9">
                  <c:v>0.05526398806512723</c:v>
                </c:pt>
                <c:pt idx="10">
                  <c:v>0.15172230775850798</c:v>
                </c:pt>
                <c:pt idx="11">
                  <c:v>0.0649661680233829</c:v>
                </c:pt>
                <c:pt idx="12">
                  <c:v>0.03004445364509912</c:v>
                </c:pt>
                <c:pt idx="13">
                  <c:v>0.07688546531338734</c:v>
                </c:pt>
              </c:numCache>
            </c:numRef>
          </c:val>
        </c:ser>
        <c:gapWidth val="80"/>
        <c:axId val="51209686"/>
        <c:axId val="58233991"/>
      </c:barChart>
      <c:catAx>
        <c:axId val="5120968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8233991"/>
        <c:crosses val="autoZero"/>
        <c:auto val="1"/>
        <c:lblOffset val="100"/>
        <c:tickLblSkip val="1"/>
        <c:noMultiLvlLbl val="0"/>
      </c:catAx>
      <c:valAx>
        <c:axId val="582339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20968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_Hidden25!$A$2:$A$19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strCache>
            </c:strRef>
          </c:cat>
          <c:val>
            <c:numRef>
              <c:f>_Hidden25!$B$2:$B$19</c:f>
              <c:numCache>
                <c:ptCount val="18"/>
                <c:pt idx="0">
                  <c:v>0.009421955610311871</c:v>
                </c:pt>
                <c:pt idx="1">
                  <c:v>0.01386420358655827</c:v>
                </c:pt>
                <c:pt idx="2">
                  <c:v>0.052746136024563885</c:v>
                </c:pt>
                <c:pt idx="3">
                  <c:v>0.10412843433868164</c:v>
                </c:pt>
                <c:pt idx="4">
                  <c:v>0.0946163514806542</c:v>
                </c:pt>
                <c:pt idx="5">
                  <c:v>0.09459250995097877</c:v>
                </c:pt>
                <c:pt idx="6">
                  <c:v>0.09437957044848061</c:v>
                </c:pt>
                <c:pt idx="7">
                  <c:v>0.08358255222968289</c:v>
                </c:pt>
                <c:pt idx="8">
                  <c:v>0.13718158928758092</c:v>
                </c:pt>
                <c:pt idx="9">
                  <c:v>0.10098795114901127</c:v>
                </c:pt>
                <c:pt idx="10">
                  <c:v>0.03723702029867616</c:v>
                </c:pt>
                <c:pt idx="11">
                  <c:v>0.13117998726167346</c:v>
                </c:pt>
                <c:pt idx="12">
                  <c:v>0.03953872905611527</c:v>
                </c:pt>
                <c:pt idx="13">
                  <c:v>0.004515027045128056</c:v>
                </c:pt>
                <c:pt idx="14">
                  <c:v>0.0014650314105320616</c:v>
                </c:pt>
                <c:pt idx="15">
                  <c:v>0.0004670182609423389</c:v>
                </c:pt>
                <c:pt idx="16">
                  <c:v>1.666032587696207E-05</c:v>
                </c:pt>
                <c:pt idx="17">
                  <c:v>7.927223455138718E-05</c:v>
                </c:pt>
              </c:numCache>
            </c:numRef>
          </c:val>
        </c:ser>
        <c:gapWidth val="80"/>
        <c:axId val="54343872"/>
        <c:axId val="19332801"/>
      </c:barChart>
      <c:catAx>
        <c:axId val="5434387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332801"/>
        <c:crosses val="autoZero"/>
        <c:auto val="1"/>
        <c:lblOffset val="100"/>
        <c:tickLblSkip val="1"/>
        <c:noMultiLvlLbl val="0"/>
      </c:catAx>
      <c:valAx>
        <c:axId val="193328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3438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_Hidden26!$B$1:$B$1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_Hidden26!$A$2:$A$8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_Hidden26!$B$2:$B$8</c:f>
              <c:numCache>
                <c:ptCount val="7"/>
                <c:pt idx="0">
                  <c:v>0.9598433364815964</c:v>
                </c:pt>
                <c:pt idx="1">
                  <c:v>0.022177348336762465</c:v>
                </c:pt>
                <c:pt idx="2">
                  <c:v>0.006653131523983353</c:v>
                </c:pt>
                <c:pt idx="3">
                  <c:v>0.0051117751103170505</c:v>
                </c:pt>
                <c:pt idx="4">
                  <c:v>0.0038516714017734943</c:v>
                </c:pt>
                <c:pt idx="5">
                  <c:v>0.0011291111979967502</c:v>
                </c:pt>
                <c:pt idx="6">
                  <c:v>0.0012336259475706137</c:v>
                </c:pt>
              </c:numCache>
            </c:numRef>
          </c:val>
        </c:ser>
        <c:gapWidth val="80"/>
        <c:axId val="39777482"/>
        <c:axId val="22453019"/>
      </c:barChart>
      <c:catAx>
        <c:axId val="3977748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453019"/>
        <c:crosses val="autoZero"/>
        <c:auto val="1"/>
        <c:lblOffset val="100"/>
        <c:tickLblSkip val="1"/>
        <c:noMultiLvlLbl val="0"/>
      </c:catAx>
      <c:valAx>
        <c:axId val="224530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7774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_Hidden28!$B$1:$B$1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_Hidden28!$A$2:$A$4</c:f>
              <c:strCache>
                <c:ptCount val="3"/>
                <c:pt idx="0">
                  <c:v>0 - 30 Days</c:v>
                </c:pt>
                <c:pt idx="1">
                  <c:v>30 - 60 Days</c:v>
                </c:pt>
                <c:pt idx="2">
                  <c:v>60 - 90 Days</c:v>
                </c:pt>
              </c:strCache>
            </c:strRef>
          </c:cat>
          <c:val>
            <c:numRef>
              <c:f>_Hidden28!$B$2:$B$4</c:f>
              <c:numCache>
                <c:ptCount val="3"/>
                <c:pt idx="0">
                  <c:v>6283395.020000001</c:v>
                </c:pt>
                <c:pt idx="1">
                  <c:v>152930.1</c:v>
                </c:pt>
                <c:pt idx="2">
                  <c:v>1280651.7000000002</c:v>
                </c:pt>
              </c:numCache>
            </c:numRef>
          </c:val>
        </c:ser>
        <c:ser>
          <c:idx val="1"/>
          <c:order val="1"/>
          <c:tx>
            <c:strRef>
              <c:f>_Hidden28!$C$1:$C$1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915A"/>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_Hidden28!$A$2:$A$4</c:f>
              <c:strCache>
                <c:ptCount val="3"/>
                <c:pt idx="0">
                  <c:v>0 - 30 Days</c:v>
                </c:pt>
                <c:pt idx="1">
                  <c:v>30 - 60 Days</c:v>
                </c:pt>
                <c:pt idx="2">
                  <c:v>60 - 90 Days</c:v>
                </c:pt>
              </c:strCache>
            </c:strRef>
          </c:cat>
          <c:val>
            <c:numRef>
              <c:f>_Hidden28!$C$2:$C$4</c:f>
              <c:numCache>
                <c:ptCount val="3"/>
                <c:pt idx="0">
                  <c:v>54</c:v>
                </c:pt>
                <c:pt idx="1">
                  <c:v>2</c:v>
                </c:pt>
                <c:pt idx="2">
                  <c:v>11</c:v>
                </c:pt>
              </c:numCache>
            </c:numRef>
          </c:val>
        </c:ser>
        <c:gapWidth val="100"/>
        <c:axId val="750580"/>
        <c:axId val="6755221"/>
      </c:barChart>
      <c:catAx>
        <c:axId val="75058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755221"/>
        <c:crosses val="autoZero"/>
        <c:auto val="1"/>
        <c:lblOffset val="100"/>
        <c:tickLblSkip val="1"/>
        <c:noMultiLvlLbl val="0"/>
      </c:catAx>
      <c:valAx>
        <c:axId val="675522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505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_Hidden31!$B$1:$B$1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_Hidden31!$A$2:$A$376</c:f>
              <c:strCache>
                <c:ptCount val="375"/>
                <c:pt idx="0">
                  <c:v>1/09/2019</c:v>
                </c:pt>
                <c:pt idx="1">
                  <c:v>1/10/2019</c:v>
                </c:pt>
                <c:pt idx="2">
                  <c:v>1/11/2019</c:v>
                </c:pt>
                <c:pt idx="3">
                  <c:v>1/12/2019</c:v>
                </c:pt>
                <c:pt idx="4">
                  <c:v>1/01/2020</c:v>
                </c:pt>
                <c:pt idx="5">
                  <c:v>1/02/2020</c:v>
                </c:pt>
                <c:pt idx="6">
                  <c:v>1/03/2020</c:v>
                </c:pt>
                <c:pt idx="7">
                  <c:v>1/04/2020</c:v>
                </c:pt>
                <c:pt idx="8">
                  <c:v>1/05/2020</c:v>
                </c:pt>
                <c:pt idx="9">
                  <c:v>1/06/2020</c:v>
                </c:pt>
                <c:pt idx="10">
                  <c:v>1/07/2020</c:v>
                </c:pt>
                <c:pt idx="11">
                  <c:v>1/08/2020</c:v>
                </c:pt>
                <c:pt idx="12">
                  <c:v>1/09/2020</c:v>
                </c:pt>
                <c:pt idx="13">
                  <c:v>1/10/2020</c:v>
                </c:pt>
                <c:pt idx="14">
                  <c:v>1/11/2020</c:v>
                </c:pt>
                <c:pt idx="15">
                  <c:v>1/12/2020</c:v>
                </c:pt>
                <c:pt idx="16">
                  <c:v>1/01/2021</c:v>
                </c:pt>
                <c:pt idx="17">
                  <c:v>1/02/2021</c:v>
                </c:pt>
                <c:pt idx="18">
                  <c:v>1/03/2021</c:v>
                </c:pt>
                <c:pt idx="19">
                  <c:v>1/04/2021</c:v>
                </c:pt>
                <c:pt idx="20">
                  <c:v>1/05/2021</c:v>
                </c:pt>
                <c:pt idx="21">
                  <c:v>1/06/2021</c:v>
                </c:pt>
                <c:pt idx="22">
                  <c:v>1/07/2021</c:v>
                </c:pt>
                <c:pt idx="23">
                  <c:v>1/08/2021</c:v>
                </c:pt>
                <c:pt idx="24">
                  <c:v>1/09/2021</c:v>
                </c:pt>
                <c:pt idx="25">
                  <c:v>1/10/2021</c:v>
                </c:pt>
                <c:pt idx="26">
                  <c:v>1/11/2021</c:v>
                </c:pt>
                <c:pt idx="27">
                  <c:v>1/12/2021</c:v>
                </c:pt>
                <c:pt idx="28">
                  <c:v>1/01/2022</c:v>
                </c:pt>
                <c:pt idx="29">
                  <c:v>1/02/2022</c:v>
                </c:pt>
                <c:pt idx="30">
                  <c:v>1/03/2022</c:v>
                </c:pt>
                <c:pt idx="31">
                  <c:v>1/04/2022</c:v>
                </c:pt>
                <c:pt idx="32">
                  <c:v>1/05/2022</c:v>
                </c:pt>
                <c:pt idx="33">
                  <c:v>1/06/2022</c:v>
                </c:pt>
                <c:pt idx="34">
                  <c:v>1/07/2022</c:v>
                </c:pt>
                <c:pt idx="35">
                  <c:v>1/08/2022</c:v>
                </c:pt>
                <c:pt idx="36">
                  <c:v>1/09/2022</c:v>
                </c:pt>
                <c:pt idx="37">
                  <c:v>1/10/2022</c:v>
                </c:pt>
                <c:pt idx="38">
                  <c:v>1/11/2022</c:v>
                </c:pt>
                <c:pt idx="39">
                  <c:v>1/12/2022</c:v>
                </c:pt>
                <c:pt idx="40">
                  <c:v>1/01/2023</c:v>
                </c:pt>
                <c:pt idx="41">
                  <c:v>1/02/2023</c:v>
                </c:pt>
                <c:pt idx="42">
                  <c:v>1/03/2023</c:v>
                </c:pt>
                <c:pt idx="43">
                  <c:v>1/04/2023</c:v>
                </c:pt>
                <c:pt idx="44">
                  <c:v>1/05/2023</c:v>
                </c:pt>
                <c:pt idx="45">
                  <c:v>1/06/2023</c:v>
                </c:pt>
                <c:pt idx="46">
                  <c:v>1/07/2023</c:v>
                </c:pt>
                <c:pt idx="47">
                  <c:v>1/08/2023</c:v>
                </c:pt>
                <c:pt idx="48">
                  <c:v>1/09/2023</c:v>
                </c:pt>
                <c:pt idx="49">
                  <c:v>1/10/2023</c:v>
                </c:pt>
                <c:pt idx="50">
                  <c:v>1/11/2023</c:v>
                </c:pt>
                <c:pt idx="51">
                  <c:v>1/12/2023</c:v>
                </c:pt>
                <c:pt idx="52">
                  <c:v>1/01/2024</c:v>
                </c:pt>
                <c:pt idx="53">
                  <c:v>1/02/2024</c:v>
                </c:pt>
                <c:pt idx="54">
                  <c:v>1/03/2024</c:v>
                </c:pt>
                <c:pt idx="55">
                  <c:v>1/04/2024</c:v>
                </c:pt>
                <c:pt idx="56">
                  <c:v>1/05/2024</c:v>
                </c:pt>
                <c:pt idx="57">
                  <c:v>1/06/2024</c:v>
                </c:pt>
                <c:pt idx="58">
                  <c:v>1/07/2024</c:v>
                </c:pt>
                <c:pt idx="59">
                  <c:v>1/08/2024</c:v>
                </c:pt>
                <c:pt idx="60">
                  <c:v>1/09/2024</c:v>
                </c:pt>
                <c:pt idx="61">
                  <c:v>1/10/2024</c:v>
                </c:pt>
                <c:pt idx="62">
                  <c:v>1/11/2024</c:v>
                </c:pt>
                <c:pt idx="63">
                  <c:v>1/12/2024</c:v>
                </c:pt>
                <c:pt idx="64">
                  <c:v>1/01/2025</c:v>
                </c:pt>
                <c:pt idx="65">
                  <c:v>1/02/2025</c:v>
                </c:pt>
                <c:pt idx="66">
                  <c:v>1/03/2025</c:v>
                </c:pt>
                <c:pt idx="67">
                  <c:v>1/04/2025</c:v>
                </c:pt>
                <c:pt idx="68">
                  <c:v>1/05/2025</c:v>
                </c:pt>
                <c:pt idx="69">
                  <c:v>1/06/2025</c:v>
                </c:pt>
                <c:pt idx="70">
                  <c:v>1/07/2025</c:v>
                </c:pt>
                <c:pt idx="71">
                  <c:v>1/08/2025</c:v>
                </c:pt>
                <c:pt idx="72">
                  <c:v>1/09/2025</c:v>
                </c:pt>
                <c:pt idx="73">
                  <c:v>1/10/2025</c:v>
                </c:pt>
                <c:pt idx="74">
                  <c:v>1/11/2025</c:v>
                </c:pt>
                <c:pt idx="75">
                  <c:v>1/12/2025</c:v>
                </c:pt>
                <c:pt idx="76">
                  <c:v>1/01/2026</c:v>
                </c:pt>
                <c:pt idx="77">
                  <c:v>1/02/2026</c:v>
                </c:pt>
                <c:pt idx="78">
                  <c:v>1/03/2026</c:v>
                </c:pt>
                <c:pt idx="79">
                  <c:v>1/04/2026</c:v>
                </c:pt>
                <c:pt idx="80">
                  <c:v>1/05/2026</c:v>
                </c:pt>
                <c:pt idx="81">
                  <c:v>1/06/2026</c:v>
                </c:pt>
                <c:pt idx="82">
                  <c:v>1/07/2026</c:v>
                </c:pt>
                <c:pt idx="83">
                  <c:v>1/08/2026</c:v>
                </c:pt>
                <c:pt idx="84">
                  <c:v>1/09/2026</c:v>
                </c:pt>
                <c:pt idx="85">
                  <c:v>1/10/2026</c:v>
                </c:pt>
                <c:pt idx="86">
                  <c:v>1/11/2026</c:v>
                </c:pt>
                <c:pt idx="87">
                  <c:v>1/12/2026</c:v>
                </c:pt>
                <c:pt idx="88">
                  <c:v>1/01/2027</c:v>
                </c:pt>
                <c:pt idx="89">
                  <c:v>1/02/2027</c:v>
                </c:pt>
                <c:pt idx="90">
                  <c:v>1/03/2027</c:v>
                </c:pt>
                <c:pt idx="91">
                  <c:v>1/04/2027</c:v>
                </c:pt>
                <c:pt idx="92">
                  <c:v>1/05/2027</c:v>
                </c:pt>
                <c:pt idx="93">
                  <c:v>1/06/2027</c:v>
                </c:pt>
                <c:pt idx="94">
                  <c:v>1/07/2027</c:v>
                </c:pt>
                <c:pt idx="95">
                  <c:v>1/08/2027</c:v>
                </c:pt>
                <c:pt idx="96">
                  <c:v>1/09/2027</c:v>
                </c:pt>
                <c:pt idx="97">
                  <c:v>1/10/2027</c:v>
                </c:pt>
                <c:pt idx="98">
                  <c:v>1/11/2027</c:v>
                </c:pt>
                <c:pt idx="99">
                  <c:v>1/12/2027</c:v>
                </c:pt>
                <c:pt idx="100">
                  <c:v>1/01/2028</c:v>
                </c:pt>
                <c:pt idx="101">
                  <c:v>1/02/2028</c:v>
                </c:pt>
                <c:pt idx="102">
                  <c:v>1/03/2028</c:v>
                </c:pt>
                <c:pt idx="103">
                  <c:v>1/04/2028</c:v>
                </c:pt>
                <c:pt idx="104">
                  <c:v>1/05/2028</c:v>
                </c:pt>
                <c:pt idx="105">
                  <c:v>1/06/2028</c:v>
                </c:pt>
                <c:pt idx="106">
                  <c:v>1/07/2028</c:v>
                </c:pt>
                <c:pt idx="107">
                  <c:v>1/08/2028</c:v>
                </c:pt>
                <c:pt idx="108">
                  <c:v>1/09/2028</c:v>
                </c:pt>
                <c:pt idx="109">
                  <c:v>1/10/2028</c:v>
                </c:pt>
                <c:pt idx="110">
                  <c:v>1/11/2028</c:v>
                </c:pt>
                <c:pt idx="111">
                  <c:v>1/12/2028</c:v>
                </c:pt>
                <c:pt idx="112">
                  <c:v>1/01/2029</c:v>
                </c:pt>
                <c:pt idx="113">
                  <c:v>1/02/2029</c:v>
                </c:pt>
                <c:pt idx="114">
                  <c:v>1/03/2029</c:v>
                </c:pt>
                <c:pt idx="115">
                  <c:v>1/04/2029</c:v>
                </c:pt>
                <c:pt idx="116">
                  <c:v>1/05/2029</c:v>
                </c:pt>
                <c:pt idx="117">
                  <c:v>1/06/2029</c:v>
                </c:pt>
                <c:pt idx="118">
                  <c:v>1/07/2029</c:v>
                </c:pt>
                <c:pt idx="119">
                  <c:v>1/08/2029</c:v>
                </c:pt>
                <c:pt idx="120">
                  <c:v>1/09/2029</c:v>
                </c:pt>
                <c:pt idx="121">
                  <c:v>1/10/2029</c:v>
                </c:pt>
                <c:pt idx="122">
                  <c:v>1/11/2029</c:v>
                </c:pt>
                <c:pt idx="123">
                  <c:v>1/12/2029</c:v>
                </c:pt>
                <c:pt idx="124">
                  <c:v>1/01/2030</c:v>
                </c:pt>
                <c:pt idx="125">
                  <c:v>1/02/2030</c:v>
                </c:pt>
                <c:pt idx="126">
                  <c:v>1/03/2030</c:v>
                </c:pt>
                <c:pt idx="127">
                  <c:v>1/04/2030</c:v>
                </c:pt>
                <c:pt idx="128">
                  <c:v>1/05/2030</c:v>
                </c:pt>
                <c:pt idx="129">
                  <c:v>1/06/2030</c:v>
                </c:pt>
                <c:pt idx="130">
                  <c:v>1/07/2030</c:v>
                </c:pt>
                <c:pt idx="131">
                  <c:v>1/08/2030</c:v>
                </c:pt>
                <c:pt idx="132">
                  <c:v>1/09/2030</c:v>
                </c:pt>
                <c:pt idx="133">
                  <c:v>1/10/2030</c:v>
                </c:pt>
                <c:pt idx="134">
                  <c:v>1/11/2030</c:v>
                </c:pt>
                <c:pt idx="135">
                  <c:v>1/12/2030</c:v>
                </c:pt>
                <c:pt idx="136">
                  <c:v>1/01/2031</c:v>
                </c:pt>
                <c:pt idx="137">
                  <c:v>1/02/2031</c:v>
                </c:pt>
                <c:pt idx="138">
                  <c:v>1/03/2031</c:v>
                </c:pt>
                <c:pt idx="139">
                  <c:v>1/04/2031</c:v>
                </c:pt>
                <c:pt idx="140">
                  <c:v>1/05/2031</c:v>
                </c:pt>
                <c:pt idx="141">
                  <c:v>1/06/2031</c:v>
                </c:pt>
                <c:pt idx="142">
                  <c:v>1/07/2031</c:v>
                </c:pt>
                <c:pt idx="143">
                  <c:v>1/08/2031</c:v>
                </c:pt>
                <c:pt idx="144">
                  <c:v>1/09/2031</c:v>
                </c:pt>
                <c:pt idx="145">
                  <c:v>1/10/2031</c:v>
                </c:pt>
                <c:pt idx="146">
                  <c:v>1/11/2031</c:v>
                </c:pt>
                <c:pt idx="147">
                  <c:v>1/12/2031</c:v>
                </c:pt>
                <c:pt idx="148">
                  <c:v>1/01/2032</c:v>
                </c:pt>
                <c:pt idx="149">
                  <c:v>1/02/2032</c:v>
                </c:pt>
                <c:pt idx="150">
                  <c:v>1/03/2032</c:v>
                </c:pt>
                <c:pt idx="151">
                  <c:v>1/04/2032</c:v>
                </c:pt>
                <c:pt idx="152">
                  <c:v>1/05/2032</c:v>
                </c:pt>
                <c:pt idx="153">
                  <c:v>1/06/2032</c:v>
                </c:pt>
                <c:pt idx="154">
                  <c:v>1/07/2032</c:v>
                </c:pt>
                <c:pt idx="155">
                  <c:v>1/08/2032</c:v>
                </c:pt>
                <c:pt idx="156">
                  <c:v>1/09/2032</c:v>
                </c:pt>
                <c:pt idx="157">
                  <c:v>1/10/2032</c:v>
                </c:pt>
                <c:pt idx="158">
                  <c:v>1/11/2032</c:v>
                </c:pt>
                <c:pt idx="159">
                  <c:v>1/12/2032</c:v>
                </c:pt>
                <c:pt idx="160">
                  <c:v>1/01/2033</c:v>
                </c:pt>
                <c:pt idx="161">
                  <c:v>1/02/2033</c:v>
                </c:pt>
                <c:pt idx="162">
                  <c:v>1/03/2033</c:v>
                </c:pt>
                <c:pt idx="163">
                  <c:v>1/04/2033</c:v>
                </c:pt>
                <c:pt idx="164">
                  <c:v>1/05/2033</c:v>
                </c:pt>
                <c:pt idx="165">
                  <c:v>1/06/2033</c:v>
                </c:pt>
                <c:pt idx="166">
                  <c:v>1/07/2033</c:v>
                </c:pt>
                <c:pt idx="167">
                  <c:v>1/08/2033</c:v>
                </c:pt>
                <c:pt idx="168">
                  <c:v>1/09/2033</c:v>
                </c:pt>
                <c:pt idx="169">
                  <c:v>1/10/2033</c:v>
                </c:pt>
                <c:pt idx="170">
                  <c:v>1/11/2033</c:v>
                </c:pt>
                <c:pt idx="171">
                  <c:v>1/12/2033</c:v>
                </c:pt>
                <c:pt idx="172">
                  <c:v>1/01/2034</c:v>
                </c:pt>
                <c:pt idx="173">
                  <c:v>1/02/2034</c:v>
                </c:pt>
                <c:pt idx="174">
                  <c:v>1/03/2034</c:v>
                </c:pt>
                <c:pt idx="175">
                  <c:v>1/04/2034</c:v>
                </c:pt>
                <c:pt idx="176">
                  <c:v>1/05/2034</c:v>
                </c:pt>
                <c:pt idx="177">
                  <c:v>1/06/2034</c:v>
                </c:pt>
                <c:pt idx="178">
                  <c:v>1/07/2034</c:v>
                </c:pt>
                <c:pt idx="179">
                  <c:v>1/08/2034</c:v>
                </c:pt>
                <c:pt idx="180">
                  <c:v>1/09/2034</c:v>
                </c:pt>
                <c:pt idx="181">
                  <c:v>1/10/2034</c:v>
                </c:pt>
                <c:pt idx="182">
                  <c:v>1/11/2034</c:v>
                </c:pt>
                <c:pt idx="183">
                  <c:v>1/12/2034</c:v>
                </c:pt>
                <c:pt idx="184">
                  <c:v>1/01/2035</c:v>
                </c:pt>
                <c:pt idx="185">
                  <c:v>1/02/2035</c:v>
                </c:pt>
                <c:pt idx="186">
                  <c:v>1/03/2035</c:v>
                </c:pt>
                <c:pt idx="187">
                  <c:v>1/04/2035</c:v>
                </c:pt>
                <c:pt idx="188">
                  <c:v>1/05/2035</c:v>
                </c:pt>
                <c:pt idx="189">
                  <c:v>1/06/2035</c:v>
                </c:pt>
                <c:pt idx="190">
                  <c:v>1/07/2035</c:v>
                </c:pt>
                <c:pt idx="191">
                  <c:v>1/08/2035</c:v>
                </c:pt>
                <c:pt idx="192">
                  <c:v>1/09/2035</c:v>
                </c:pt>
                <c:pt idx="193">
                  <c:v>1/10/2035</c:v>
                </c:pt>
                <c:pt idx="194">
                  <c:v>1/11/2035</c:v>
                </c:pt>
                <c:pt idx="195">
                  <c:v>1/12/2035</c:v>
                </c:pt>
                <c:pt idx="196">
                  <c:v>1/01/2036</c:v>
                </c:pt>
                <c:pt idx="197">
                  <c:v>1/02/2036</c:v>
                </c:pt>
                <c:pt idx="198">
                  <c:v>1/03/2036</c:v>
                </c:pt>
                <c:pt idx="199">
                  <c:v>1/04/2036</c:v>
                </c:pt>
                <c:pt idx="200">
                  <c:v>1/05/2036</c:v>
                </c:pt>
                <c:pt idx="201">
                  <c:v>1/06/2036</c:v>
                </c:pt>
                <c:pt idx="202">
                  <c:v>1/07/2036</c:v>
                </c:pt>
                <c:pt idx="203">
                  <c:v>1/08/2036</c:v>
                </c:pt>
                <c:pt idx="204">
                  <c:v>1/09/2036</c:v>
                </c:pt>
                <c:pt idx="205">
                  <c:v>1/10/2036</c:v>
                </c:pt>
                <c:pt idx="206">
                  <c:v>1/11/2036</c:v>
                </c:pt>
                <c:pt idx="207">
                  <c:v>1/12/2036</c:v>
                </c:pt>
                <c:pt idx="208">
                  <c:v>1/01/2037</c:v>
                </c:pt>
                <c:pt idx="209">
                  <c:v>1/02/2037</c:v>
                </c:pt>
                <c:pt idx="210">
                  <c:v>1/03/2037</c:v>
                </c:pt>
                <c:pt idx="211">
                  <c:v>1/04/2037</c:v>
                </c:pt>
                <c:pt idx="212">
                  <c:v>1/05/2037</c:v>
                </c:pt>
                <c:pt idx="213">
                  <c:v>1/06/2037</c:v>
                </c:pt>
                <c:pt idx="214">
                  <c:v>1/07/2037</c:v>
                </c:pt>
                <c:pt idx="215">
                  <c:v>1/08/2037</c:v>
                </c:pt>
                <c:pt idx="216">
                  <c:v>1/09/2037</c:v>
                </c:pt>
                <c:pt idx="217">
                  <c:v>1/10/2037</c:v>
                </c:pt>
                <c:pt idx="218">
                  <c:v>1/11/2037</c:v>
                </c:pt>
                <c:pt idx="219">
                  <c:v>1/12/2037</c:v>
                </c:pt>
                <c:pt idx="220">
                  <c:v>1/01/2038</c:v>
                </c:pt>
                <c:pt idx="221">
                  <c:v>1/02/2038</c:v>
                </c:pt>
                <c:pt idx="222">
                  <c:v>1/03/2038</c:v>
                </c:pt>
                <c:pt idx="223">
                  <c:v>1/04/2038</c:v>
                </c:pt>
                <c:pt idx="224">
                  <c:v>1/05/2038</c:v>
                </c:pt>
                <c:pt idx="225">
                  <c:v>1/06/2038</c:v>
                </c:pt>
                <c:pt idx="226">
                  <c:v>1/07/2038</c:v>
                </c:pt>
                <c:pt idx="227">
                  <c:v>1/08/2038</c:v>
                </c:pt>
                <c:pt idx="228">
                  <c:v>1/09/2038</c:v>
                </c:pt>
                <c:pt idx="229">
                  <c:v>1/10/2038</c:v>
                </c:pt>
                <c:pt idx="230">
                  <c:v>1/11/2038</c:v>
                </c:pt>
                <c:pt idx="231">
                  <c:v>1/12/2038</c:v>
                </c:pt>
                <c:pt idx="232">
                  <c:v>1/01/2039</c:v>
                </c:pt>
                <c:pt idx="233">
                  <c:v>1/02/2039</c:v>
                </c:pt>
                <c:pt idx="234">
                  <c:v>1/03/2039</c:v>
                </c:pt>
                <c:pt idx="235">
                  <c:v>1/04/2039</c:v>
                </c:pt>
                <c:pt idx="236">
                  <c:v>1/05/2039</c:v>
                </c:pt>
                <c:pt idx="237">
                  <c:v>1/06/2039</c:v>
                </c:pt>
                <c:pt idx="238">
                  <c:v>1/07/2039</c:v>
                </c:pt>
                <c:pt idx="239">
                  <c:v>1/08/2039</c:v>
                </c:pt>
                <c:pt idx="240">
                  <c:v>1/09/2039</c:v>
                </c:pt>
                <c:pt idx="241">
                  <c:v>1/10/2039</c:v>
                </c:pt>
                <c:pt idx="242">
                  <c:v>1/11/2039</c:v>
                </c:pt>
                <c:pt idx="243">
                  <c:v>1/12/2039</c:v>
                </c:pt>
                <c:pt idx="244">
                  <c:v>1/01/2040</c:v>
                </c:pt>
                <c:pt idx="245">
                  <c:v>1/02/2040</c:v>
                </c:pt>
                <c:pt idx="246">
                  <c:v>1/03/2040</c:v>
                </c:pt>
                <c:pt idx="247">
                  <c:v>1/04/2040</c:v>
                </c:pt>
                <c:pt idx="248">
                  <c:v>1/05/2040</c:v>
                </c:pt>
                <c:pt idx="249">
                  <c:v>1/06/2040</c:v>
                </c:pt>
                <c:pt idx="250">
                  <c:v>1/07/2040</c:v>
                </c:pt>
                <c:pt idx="251">
                  <c:v>1/08/2040</c:v>
                </c:pt>
                <c:pt idx="252">
                  <c:v>1/09/2040</c:v>
                </c:pt>
                <c:pt idx="253">
                  <c:v>1/10/2040</c:v>
                </c:pt>
                <c:pt idx="254">
                  <c:v>1/11/2040</c:v>
                </c:pt>
                <c:pt idx="255">
                  <c:v>1/12/2040</c:v>
                </c:pt>
                <c:pt idx="256">
                  <c:v>1/01/2041</c:v>
                </c:pt>
                <c:pt idx="257">
                  <c:v>1/02/2041</c:v>
                </c:pt>
                <c:pt idx="258">
                  <c:v>1/03/2041</c:v>
                </c:pt>
                <c:pt idx="259">
                  <c:v>1/04/2041</c:v>
                </c:pt>
                <c:pt idx="260">
                  <c:v>1/05/2041</c:v>
                </c:pt>
                <c:pt idx="261">
                  <c:v>1/06/2041</c:v>
                </c:pt>
                <c:pt idx="262">
                  <c:v>1/07/2041</c:v>
                </c:pt>
                <c:pt idx="263">
                  <c:v>1/08/2041</c:v>
                </c:pt>
                <c:pt idx="264">
                  <c:v>1/09/2041</c:v>
                </c:pt>
                <c:pt idx="265">
                  <c:v>1/10/2041</c:v>
                </c:pt>
                <c:pt idx="266">
                  <c:v>1/11/2041</c:v>
                </c:pt>
                <c:pt idx="267">
                  <c:v>1/12/2041</c:v>
                </c:pt>
                <c:pt idx="268">
                  <c:v>1/01/2042</c:v>
                </c:pt>
                <c:pt idx="269">
                  <c:v>1/02/2042</c:v>
                </c:pt>
                <c:pt idx="270">
                  <c:v>1/03/2042</c:v>
                </c:pt>
                <c:pt idx="271">
                  <c:v>1/04/2042</c:v>
                </c:pt>
                <c:pt idx="272">
                  <c:v>1/05/2042</c:v>
                </c:pt>
                <c:pt idx="273">
                  <c:v>1/06/2042</c:v>
                </c:pt>
                <c:pt idx="274">
                  <c:v>1/07/2042</c:v>
                </c:pt>
                <c:pt idx="275">
                  <c:v>1/08/2042</c:v>
                </c:pt>
                <c:pt idx="276">
                  <c:v>1/09/2042</c:v>
                </c:pt>
                <c:pt idx="277">
                  <c:v>1/10/2042</c:v>
                </c:pt>
                <c:pt idx="278">
                  <c:v>1/11/2042</c:v>
                </c:pt>
                <c:pt idx="279">
                  <c:v>1/12/2042</c:v>
                </c:pt>
                <c:pt idx="280">
                  <c:v>1/01/2043</c:v>
                </c:pt>
                <c:pt idx="281">
                  <c:v>1/02/2043</c:v>
                </c:pt>
                <c:pt idx="282">
                  <c:v>1/03/2043</c:v>
                </c:pt>
                <c:pt idx="283">
                  <c:v>1/04/2043</c:v>
                </c:pt>
                <c:pt idx="284">
                  <c:v>1/05/2043</c:v>
                </c:pt>
                <c:pt idx="285">
                  <c:v>1/06/2043</c:v>
                </c:pt>
                <c:pt idx="286">
                  <c:v>1/07/2043</c:v>
                </c:pt>
                <c:pt idx="287">
                  <c:v>1/08/2043</c:v>
                </c:pt>
                <c:pt idx="288">
                  <c:v>1/09/2043</c:v>
                </c:pt>
                <c:pt idx="289">
                  <c:v>1/10/2043</c:v>
                </c:pt>
                <c:pt idx="290">
                  <c:v>1/11/2043</c:v>
                </c:pt>
                <c:pt idx="291">
                  <c:v>1/12/2043</c:v>
                </c:pt>
                <c:pt idx="292">
                  <c:v>1/01/2044</c:v>
                </c:pt>
                <c:pt idx="293">
                  <c:v>1/02/2044</c:v>
                </c:pt>
                <c:pt idx="294">
                  <c:v>1/03/2044</c:v>
                </c:pt>
                <c:pt idx="295">
                  <c:v>1/04/2044</c:v>
                </c:pt>
                <c:pt idx="296">
                  <c:v>1/05/2044</c:v>
                </c:pt>
                <c:pt idx="297">
                  <c:v>1/06/2044</c:v>
                </c:pt>
                <c:pt idx="298">
                  <c:v>1/07/2044</c:v>
                </c:pt>
                <c:pt idx="299">
                  <c:v>1/08/2044</c:v>
                </c:pt>
                <c:pt idx="300">
                  <c:v>1/09/2044</c:v>
                </c:pt>
                <c:pt idx="301">
                  <c:v>1/10/2044</c:v>
                </c:pt>
                <c:pt idx="302">
                  <c:v>1/11/2044</c:v>
                </c:pt>
                <c:pt idx="303">
                  <c:v>1/12/2044</c:v>
                </c:pt>
                <c:pt idx="304">
                  <c:v>1/01/2045</c:v>
                </c:pt>
                <c:pt idx="305">
                  <c:v>1/02/2045</c:v>
                </c:pt>
                <c:pt idx="306">
                  <c:v>1/03/2045</c:v>
                </c:pt>
                <c:pt idx="307">
                  <c:v>1/04/2045</c:v>
                </c:pt>
                <c:pt idx="308">
                  <c:v>1/05/2045</c:v>
                </c:pt>
                <c:pt idx="309">
                  <c:v>1/06/2045</c:v>
                </c:pt>
                <c:pt idx="310">
                  <c:v>1/07/2045</c:v>
                </c:pt>
                <c:pt idx="311">
                  <c:v>1/08/2045</c:v>
                </c:pt>
                <c:pt idx="312">
                  <c:v>1/09/2045</c:v>
                </c:pt>
                <c:pt idx="313">
                  <c:v>1/10/2045</c:v>
                </c:pt>
                <c:pt idx="314">
                  <c:v>1/11/2045</c:v>
                </c:pt>
                <c:pt idx="315">
                  <c:v>1/12/2045</c:v>
                </c:pt>
                <c:pt idx="316">
                  <c:v>1/01/2046</c:v>
                </c:pt>
                <c:pt idx="317">
                  <c:v>1/02/2046</c:v>
                </c:pt>
                <c:pt idx="318">
                  <c:v>1/03/2046</c:v>
                </c:pt>
                <c:pt idx="319">
                  <c:v>1/04/2046</c:v>
                </c:pt>
                <c:pt idx="320">
                  <c:v>1/05/2046</c:v>
                </c:pt>
                <c:pt idx="321">
                  <c:v>1/06/2046</c:v>
                </c:pt>
                <c:pt idx="322">
                  <c:v>1/07/2046</c:v>
                </c:pt>
                <c:pt idx="323">
                  <c:v>1/08/2046</c:v>
                </c:pt>
                <c:pt idx="324">
                  <c:v>1/09/2046</c:v>
                </c:pt>
                <c:pt idx="325">
                  <c:v>1/10/2046</c:v>
                </c:pt>
                <c:pt idx="326">
                  <c:v>1/11/2046</c:v>
                </c:pt>
                <c:pt idx="327">
                  <c:v>1/12/2046</c:v>
                </c:pt>
                <c:pt idx="328">
                  <c:v>1/01/2047</c:v>
                </c:pt>
                <c:pt idx="329">
                  <c:v>1/02/2047</c:v>
                </c:pt>
                <c:pt idx="330">
                  <c:v>1/03/2047</c:v>
                </c:pt>
                <c:pt idx="331">
                  <c:v>1/04/2047</c:v>
                </c:pt>
                <c:pt idx="332">
                  <c:v>1/05/2047</c:v>
                </c:pt>
                <c:pt idx="333">
                  <c:v>1/06/2047</c:v>
                </c:pt>
                <c:pt idx="334">
                  <c:v>1/07/2047</c:v>
                </c:pt>
                <c:pt idx="335">
                  <c:v>1/08/2047</c:v>
                </c:pt>
                <c:pt idx="336">
                  <c:v>1/09/2047</c:v>
                </c:pt>
                <c:pt idx="337">
                  <c:v>1/10/2047</c:v>
                </c:pt>
                <c:pt idx="338">
                  <c:v>1/11/2047</c:v>
                </c:pt>
                <c:pt idx="339">
                  <c:v>1/12/2047</c:v>
                </c:pt>
                <c:pt idx="340">
                  <c:v>1/01/2048</c:v>
                </c:pt>
                <c:pt idx="341">
                  <c:v>1/02/2048</c:v>
                </c:pt>
                <c:pt idx="342">
                  <c:v>1/03/2048</c:v>
                </c:pt>
                <c:pt idx="343">
                  <c:v>1/04/2048</c:v>
                </c:pt>
                <c:pt idx="344">
                  <c:v>1/05/2048</c:v>
                </c:pt>
                <c:pt idx="345">
                  <c:v>1/06/2048</c:v>
                </c:pt>
                <c:pt idx="346">
                  <c:v>1/07/2048</c:v>
                </c:pt>
                <c:pt idx="347">
                  <c:v>1/08/2048</c:v>
                </c:pt>
                <c:pt idx="348">
                  <c:v>1/09/2048</c:v>
                </c:pt>
                <c:pt idx="349">
                  <c:v>1/10/2048</c:v>
                </c:pt>
                <c:pt idx="350">
                  <c:v>1/11/2048</c:v>
                </c:pt>
                <c:pt idx="351">
                  <c:v>1/12/2048</c:v>
                </c:pt>
                <c:pt idx="352">
                  <c:v>1/01/2049</c:v>
                </c:pt>
                <c:pt idx="353">
                  <c:v>1/02/2049</c:v>
                </c:pt>
                <c:pt idx="354">
                  <c:v>1/03/2049</c:v>
                </c:pt>
                <c:pt idx="355">
                  <c:v>1/04/2049</c:v>
                </c:pt>
                <c:pt idx="356">
                  <c:v>1/05/2049</c:v>
                </c:pt>
                <c:pt idx="357">
                  <c:v>1/06/2049</c:v>
                </c:pt>
                <c:pt idx="358">
                  <c:v>1/07/2049</c:v>
                </c:pt>
                <c:pt idx="359">
                  <c:v>1/08/2049</c:v>
                </c:pt>
                <c:pt idx="360">
                  <c:v>1/09/2049</c:v>
                </c:pt>
                <c:pt idx="361">
                  <c:v>1/10/2049</c:v>
                </c:pt>
                <c:pt idx="362">
                  <c:v>1/11/2049</c:v>
                </c:pt>
                <c:pt idx="363">
                  <c:v>1/12/2049</c:v>
                </c:pt>
                <c:pt idx="364">
                  <c:v>1/01/2050</c:v>
                </c:pt>
                <c:pt idx="365">
                  <c:v>1/02/2050</c:v>
                </c:pt>
                <c:pt idx="366">
                  <c:v>1/03/2050</c:v>
                </c:pt>
                <c:pt idx="367">
                  <c:v>1/04/2050</c:v>
                </c:pt>
                <c:pt idx="368">
                  <c:v>1/05/2050</c:v>
                </c:pt>
                <c:pt idx="369">
                  <c:v>1/06/2050</c:v>
                </c:pt>
                <c:pt idx="370">
                  <c:v>1/07/2050</c:v>
                </c:pt>
                <c:pt idx="371">
                  <c:v>1/08/2050</c:v>
                </c:pt>
                <c:pt idx="372">
                  <c:v>1/09/2050</c:v>
                </c:pt>
                <c:pt idx="373">
                  <c:v>1/10/2050</c:v>
                </c:pt>
                <c:pt idx="374">
                  <c:v>1/11/2050</c:v>
                </c:pt>
              </c:strCache>
            </c:strRef>
          </c:cat>
          <c:val>
            <c:numRef>
              <c:f>_Hidden31!$B$2:$B$376</c:f>
              <c:numCache>
                <c:ptCount val="375"/>
                <c:pt idx="0">
                  <c:v>2897492596.60461</c:v>
                </c:pt>
                <c:pt idx="1">
                  <c:v>2878758214.741972</c:v>
                </c:pt>
                <c:pt idx="2">
                  <c:v>2860365105.781892</c:v>
                </c:pt>
                <c:pt idx="3">
                  <c:v>2841589935.232835</c:v>
                </c:pt>
                <c:pt idx="4">
                  <c:v>2823184027.087452</c:v>
                </c:pt>
                <c:pt idx="5">
                  <c:v>2804642896.759657</c:v>
                </c:pt>
                <c:pt idx="6">
                  <c:v>2785284502.618101</c:v>
                </c:pt>
                <c:pt idx="7">
                  <c:v>2766348818.842323</c:v>
                </c:pt>
                <c:pt idx="8">
                  <c:v>2747337805.040592</c:v>
                </c:pt>
                <c:pt idx="9">
                  <c:v>2727265517.560596</c:v>
                </c:pt>
                <c:pt idx="10">
                  <c:v>2708331510.457805</c:v>
                </c:pt>
                <c:pt idx="11">
                  <c:v>2689086600.490284</c:v>
                </c:pt>
                <c:pt idx="12">
                  <c:v>2670286682.032164</c:v>
                </c:pt>
                <c:pt idx="13">
                  <c:v>2650897725.32536</c:v>
                </c:pt>
                <c:pt idx="14">
                  <c:v>2631694742.965694</c:v>
                </c:pt>
                <c:pt idx="15">
                  <c:v>2613049943.003713</c:v>
                </c:pt>
                <c:pt idx="16">
                  <c:v>2593420465.02156</c:v>
                </c:pt>
                <c:pt idx="17">
                  <c:v>2573588985.57536</c:v>
                </c:pt>
                <c:pt idx="18">
                  <c:v>2552957336.030652</c:v>
                </c:pt>
                <c:pt idx="19">
                  <c:v>2532771962.104782</c:v>
                </c:pt>
                <c:pt idx="20">
                  <c:v>2513582705.116078</c:v>
                </c:pt>
                <c:pt idx="21">
                  <c:v>2493047922.524638</c:v>
                </c:pt>
                <c:pt idx="22">
                  <c:v>2472737781.14964</c:v>
                </c:pt>
                <c:pt idx="23">
                  <c:v>2452101699.854965</c:v>
                </c:pt>
                <c:pt idx="24">
                  <c:v>2432579920.794604</c:v>
                </c:pt>
                <c:pt idx="25">
                  <c:v>2413552230.548518</c:v>
                </c:pt>
                <c:pt idx="26">
                  <c:v>2394504196.31869</c:v>
                </c:pt>
                <c:pt idx="27">
                  <c:v>2375400105.983831</c:v>
                </c:pt>
                <c:pt idx="28">
                  <c:v>2355605906.62908</c:v>
                </c:pt>
                <c:pt idx="29">
                  <c:v>2336031295.042563</c:v>
                </c:pt>
                <c:pt idx="30">
                  <c:v>2316079843.024084</c:v>
                </c:pt>
                <c:pt idx="31">
                  <c:v>2297084182.945537</c:v>
                </c:pt>
                <c:pt idx="32">
                  <c:v>2277020670.086398</c:v>
                </c:pt>
                <c:pt idx="33">
                  <c:v>2257878162.433958</c:v>
                </c:pt>
                <c:pt idx="34">
                  <c:v>2238949848.395106</c:v>
                </c:pt>
                <c:pt idx="35">
                  <c:v>2219360412.696749</c:v>
                </c:pt>
                <c:pt idx="36">
                  <c:v>2200298044.760869</c:v>
                </c:pt>
                <c:pt idx="37">
                  <c:v>2180771532.252123</c:v>
                </c:pt>
                <c:pt idx="38">
                  <c:v>2161482772.141019</c:v>
                </c:pt>
                <c:pt idx="39">
                  <c:v>2141544401.669975</c:v>
                </c:pt>
                <c:pt idx="40">
                  <c:v>2122067591.908493</c:v>
                </c:pt>
                <c:pt idx="41">
                  <c:v>2102561820.911225</c:v>
                </c:pt>
                <c:pt idx="42">
                  <c:v>2083123340.840109</c:v>
                </c:pt>
                <c:pt idx="43">
                  <c:v>2064343951.244052</c:v>
                </c:pt>
                <c:pt idx="44">
                  <c:v>2044946819.805147</c:v>
                </c:pt>
                <c:pt idx="45">
                  <c:v>2024772281.363964</c:v>
                </c:pt>
                <c:pt idx="46">
                  <c:v>2004782566.629949</c:v>
                </c:pt>
                <c:pt idx="47">
                  <c:v>1984983652.694881</c:v>
                </c:pt>
                <c:pt idx="48">
                  <c:v>1965845479.580958</c:v>
                </c:pt>
                <c:pt idx="49">
                  <c:v>1946087087.350657</c:v>
                </c:pt>
                <c:pt idx="50">
                  <c:v>1927468604.992881</c:v>
                </c:pt>
                <c:pt idx="51">
                  <c:v>1908898925.527573</c:v>
                </c:pt>
                <c:pt idx="52">
                  <c:v>1889970170.42818</c:v>
                </c:pt>
                <c:pt idx="53">
                  <c:v>1871197204.682394</c:v>
                </c:pt>
                <c:pt idx="54">
                  <c:v>1852581907.982408</c:v>
                </c:pt>
                <c:pt idx="55">
                  <c:v>1833925732.552363</c:v>
                </c:pt>
                <c:pt idx="56">
                  <c:v>1815287899.332384</c:v>
                </c:pt>
                <c:pt idx="57">
                  <c:v>1796709864.225912</c:v>
                </c:pt>
                <c:pt idx="58">
                  <c:v>1777818389.862672</c:v>
                </c:pt>
                <c:pt idx="59">
                  <c:v>1759295293.913619</c:v>
                </c:pt>
                <c:pt idx="60">
                  <c:v>1740647443.904146</c:v>
                </c:pt>
                <c:pt idx="61">
                  <c:v>1722199282.712621</c:v>
                </c:pt>
                <c:pt idx="62">
                  <c:v>1703655730.361926</c:v>
                </c:pt>
                <c:pt idx="63">
                  <c:v>1685407576.183144</c:v>
                </c:pt>
                <c:pt idx="64">
                  <c:v>1666723809.836862</c:v>
                </c:pt>
                <c:pt idx="65">
                  <c:v>1648799648.445263</c:v>
                </c:pt>
                <c:pt idx="66">
                  <c:v>1630897321.513956</c:v>
                </c:pt>
                <c:pt idx="67">
                  <c:v>1612684888.027588</c:v>
                </c:pt>
                <c:pt idx="68">
                  <c:v>1595108960.34351</c:v>
                </c:pt>
                <c:pt idx="69">
                  <c:v>1576479888.44669</c:v>
                </c:pt>
                <c:pt idx="70">
                  <c:v>1558748860.584314</c:v>
                </c:pt>
                <c:pt idx="71">
                  <c:v>1541369275.470302</c:v>
                </c:pt>
                <c:pt idx="72">
                  <c:v>1523897943.164414</c:v>
                </c:pt>
                <c:pt idx="73">
                  <c:v>1506990752.137469</c:v>
                </c:pt>
                <c:pt idx="74">
                  <c:v>1489378560.045527</c:v>
                </c:pt>
                <c:pt idx="75">
                  <c:v>1472827063.267471</c:v>
                </c:pt>
                <c:pt idx="76">
                  <c:v>1456465400.925739</c:v>
                </c:pt>
                <c:pt idx="77">
                  <c:v>1440360331.500593</c:v>
                </c:pt>
                <c:pt idx="78">
                  <c:v>1423578586.024497</c:v>
                </c:pt>
                <c:pt idx="79">
                  <c:v>1406802985.479488</c:v>
                </c:pt>
                <c:pt idx="80">
                  <c:v>1390435356.483623</c:v>
                </c:pt>
                <c:pt idx="81">
                  <c:v>1373937238.208763</c:v>
                </c:pt>
                <c:pt idx="82">
                  <c:v>1357900088.236695</c:v>
                </c:pt>
                <c:pt idx="83">
                  <c:v>1342428208.187304</c:v>
                </c:pt>
                <c:pt idx="84">
                  <c:v>1326267195.815694</c:v>
                </c:pt>
                <c:pt idx="85">
                  <c:v>1310988346.933893</c:v>
                </c:pt>
                <c:pt idx="86">
                  <c:v>1296000234.373669</c:v>
                </c:pt>
                <c:pt idx="87">
                  <c:v>1280524430.542691</c:v>
                </c:pt>
                <c:pt idx="88">
                  <c:v>1265003188.04782</c:v>
                </c:pt>
                <c:pt idx="89">
                  <c:v>1250514708.632105</c:v>
                </c:pt>
                <c:pt idx="90">
                  <c:v>1236101343.071792</c:v>
                </c:pt>
                <c:pt idx="91">
                  <c:v>1221298497.155766</c:v>
                </c:pt>
                <c:pt idx="92">
                  <c:v>1206989940.074236</c:v>
                </c:pt>
                <c:pt idx="93">
                  <c:v>1190956291.272677</c:v>
                </c:pt>
                <c:pt idx="94">
                  <c:v>1176197190.27468</c:v>
                </c:pt>
                <c:pt idx="95">
                  <c:v>1162509228.810906</c:v>
                </c:pt>
                <c:pt idx="96">
                  <c:v>1148841911.533218</c:v>
                </c:pt>
                <c:pt idx="97">
                  <c:v>1135183553.186773</c:v>
                </c:pt>
                <c:pt idx="98">
                  <c:v>1121789933.422136</c:v>
                </c:pt>
                <c:pt idx="99">
                  <c:v>1105143991.87196</c:v>
                </c:pt>
                <c:pt idx="100">
                  <c:v>1091730244.633549</c:v>
                </c:pt>
                <c:pt idx="101">
                  <c:v>1078586830.847896</c:v>
                </c:pt>
                <c:pt idx="102">
                  <c:v>1064790420.306805</c:v>
                </c:pt>
                <c:pt idx="103">
                  <c:v>1051679019.445283</c:v>
                </c:pt>
                <c:pt idx="104">
                  <c:v>1038620050.234174</c:v>
                </c:pt>
                <c:pt idx="105">
                  <c:v>1025712394.634659</c:v>
                </c:pt>
                <c:pt idx="106">
                  <c:v>1012604456.288023</c:v>
                </c:pt>
                <c:pt idx="107">
                  <c:v>1000189101.617392</c:v>
                </c:pt>
                <c:pt idx="108">
                  <c:v>987223334.873259</c:v>
                </c:pt>
                <c:pt idx="109">
                  <c:v>974960918.578398</c:v>
                </c:pt>
                <c:pt idx="110">
                  <c:v>962852643.7318</c:v>
                </c:pt>
                <c:pt idx="111">
                  <c:v>950647788.648717</c:v>
                </c:pt>
                <c:pt idx="112">
                  <c:v>938649376.829512</c:v>
                </c:pt>
                <c:pt idx="113">
                  <c:v>926134344.236567</c:v>
                </c:pt>
                <c:pt idx="114">
                  <c:v>913991566.119368</c:v>
                </c:pt>
                <c:pt idx="115">
                  <c:v>901002880.56489</c:v>
                </c:pt>
                <c:pt idx="116">
                  <c:v>889400782.000479</c:v>
                </c:pt>
                <c:pt idx="117">
                  <c:v>877877611.580967</c:v>
                </c:pt>
                <c:pt idx="118">
                  <c:v>866445060.527727</c:v>
                </c:pt>
                <c:pt idx="119">
                  <c:v>855083784.15137</c:v>
                </c:pt>
                <c:pt idx="120">
                  <c:v>843833216.938055</c:v>
                </c:pt>
                <c:pt idx="121">
                  <c:v>832668099.890293</c:v>
                </c:pt>
                <c:pt idx="122">
                  <c:v>821312609.257462</c:v>
                </c:pt>
                <c:pt idx="123">
                  <c:v>809771770.022338</c:v>
                </c:pt>
                <c:pt idx="124">
                  <c:v>798847579.1075</c:v>
                </c:pt>
                <c:pt idx="125">
                  <c:v>787612963.757904</c:v>
                </c:pt>
                <c:pt idx="126">
                  <c:v>776305613.552193</c:v>
                </c:pt>
                <c:pt idx="127">
                  <c:v>765593469.297196</c:v>
                </c:pt>
                <c:pt idx="128">
                  <c:v>754936654.597212</c:v>
                </c:pt>
                <c:pt idx="129">
                  <c:v>744403588.784183</c:v>
                </c:pt>
                <c:pt idx="130">
                  <c:v>733911348.173471</c:v>
                </c:pt>
                <c:pt idx="131">
                  <c:v>723645922.858869</c:v>
                </c:pt>
                <c:pt idx="132">
                  <c:v>713527680.627228</c:v>
                </c:pt>
                <c:pt idx="133">
                  <c:v>703418759.665557</c:v>
                </c:pt>
                <c:pt idx="134">
                  <c:v>693506461.776449</c:v>
                </c:pt>
                <c:pt idx="135">
                  <c:v>683637412.781582</c:v>
                </c:pt>
                <c:pt idx="136">
                  <c:v>673825830.280388</c:v>
                </c:pt>
                <c:pt idx="137">
                  <c:v>663953214.405381</c:v>
                </c:pt>
                <c:pt idx="138">
                  <c:v>654226333.321332</c:v>
                </c:pt>
                <c:pt idx="139">
                  <c:v>644493619.730279</c:v>
                </c:pt>
                <c:pt idx="140">
                  <c:v>634699908.167372</c:v>
                </c:pt>
                <c:pt idx="141">
                  <c:v>625277707.106396</c:v>
                </c:pt>
                <c:pt idx="142">
                  <c:v>615997679.330629</c:v>
                </c:pt>
                <c:pt idx="143">
                  <c:v>606837662.321093</c:v>
                </c:pt>
                <c:pt idx="144">
                  <c:v>597781074.431179</c:v>
                </c:pt>
                <c:pt idx="145">
                  <c:v>588677605.774404</c:v>
                </c:pt>
                <c:pt idx="146">
                  <c:v>579847034.6221</c:v>
                </c:pt>
                <c:pt idx="147">
                  <c:v>571090271.051317</c:v>
                </c:pt>
                <c:pt idx="148">
                  <c:v>562447494.666649</c:v>
                </c:pt>
                <c:pt idx="149">
                  <c:v>553883332.758344</c:v>
                </c:pt>
                <c:pt idx="150">
                  <c:v>545385556.186388</c:v>
                </c:pt>
                <c:pt idx="151">
                  <c:v>536945655.63843</c:v>
                </c:pt>
                <c:pt idx="152">
                  <c:v>528572138.457551</c:v>
                </c:pt>
                <c:pt idx="153">
                  <c:v>520236825.705636</c:v>
                </c:pt>
                <c:pt idx="154">
                  <c:v>511952327.282463</c:v>
                </c:pt>
                <c:pt idx="155">
                  <c:v>503705129.071098</c:v>
                </c:pt>
                <c:pt idx="156">
                  <c:v>495502052.977653</c:v>
                </c:pt>
                <c:pt idx="157">
                  <c:v>487266061.361585</c:v>
                </c:pt>
                <c:pt idx="158">
                  <c:v>479174554.446062</c:v>
                </c:pt>
                <c:pt idx="159">
                  <c:v>471000724.811049</c:v>
                </c:pt>
                <c:pt idx="160">
                  <c:v>462886005.530012</c:v>
                </c:pt>
                <c:pt idx="161">
                  <c:v>454956701.012882</c:v>
                </c:pt>
                <c:pt idx="162">
                  <c:v>447088342.605583</c:v>
                </c:pt>
                <c:pt idx="163">
                  <c:v>439299886.336728</c:v>
                </c:pt>
                <c:pt idx="164">
                  <c:v>431594046.804185</c:v>
                </c:pt>
                <c:pt idx="165">
                  <c:v>423968799.201445</c:v>
                </c:pt>
                <c:pt idx="166">
                  <c:v>416428225.717329</c:v>
                </c:pt>
                <c:pt idx="167">
                  <c:v>408986657.217959</c:v>
                </c:pt>
                <c:pt idx="168">
                  <c:v>401631305.846884</c:v>
                </c:pt>
                <c:pt idx="169">
                  <c:v>394358491.572956</c:v>
                </c:pt>
                <c:pt idx="170">
                  <c:v>387131238.3663</c:v>
                </c:pt>
                <c:pt idx="171">
                  <c:v>379924914.63219</c:v>
                </c:pt>
                <c:pt idx="172">
                  <c:v>372748527.488945</c:v>
                </c:pt>
                <c:pt idx="173">
                  <c:v>365610621.291927</c:v>
                </c:pt>
                <c:pt idx="174">
                  <c:v>358513425.034905</c:v>
                </c:pt>
                <c:pt idx="175">
                  <c:v>351472631.870975</c:v>
                </c:pt>
                <c:pt idx="176">
                  <c:v>344506744.948192</c:v>
                </c:pt>
                <c:pt idx="177">
                  <c:v>337321464.79159</c:v>
                </c:pt>
                <c:pt idx="178">
                  <c:v>330474771.348903</c:v>
                </c:pt>
                <c:pt idx="179">
                  <c:v>323690031.595505</c:v>
                </c:pt>
                <c:pt idx="180">
                  <c:v>316964141.427479</c:v>
                </c:pt>
                <c:pt idx="181">
                  <c:v>310292320.059338</c:v>
                </c:pt>
                <c:pt idx="182">
                  <c:v>303693743.382147</c:v>
                </c:pt>
                <c:pt idx="183">
                  <c:v>297163546.537521</c:v>
                </c:pt>
                <c:pt idx="184">
                  <c:v>290472841.303403</c:v>
                </c:pt>
                <c:pt idx="185">
                  <c:v>284062113.611074</c:v>
                </c:pt>
                <c:pt idx="186">
                  <c:v>276693596.740529</c:v>
                </c:pt>
                <c:pt idx="187">
                  <c:v>270396549.094178</c:v>
                </c:pt>
                <c:pt idx="188">
                  <c:v>264168892.650421</c:v>
                </c:pt>
                <c:pt idx="189">
                  <c:v>258035355.353433</c:v>
                </c:pt>
                <c:pt idx="190">
                  <c:v>252101853.00186</c:v>
                </c:pt>
                <c:pt idx="191">
                  <c:v>246304894.700658</c:v>
                </c:pt>
                <c:pt idx="192">
                  <c:v>240486710.205037</c:v>
                </c:pt>
                <c:pt idx="193">
                  <c:v>234996667.606593</c:v>
                </c:pt>
                <c:pt idx="194">
                  <c:v>229586168.668131</c:v>
                </c:pt>
                <c:pt idx="195">
                  <c:v>224206178.346256</c:v>
                </c:pt>
                <c:pt idx="196">
                  <c:v>218860557.585274</c:v>
                </c:pt>
                <c:pt idx="197">
                  <c:v>213544311.773892</c:v>
                </c:pt>
                <c:pt idx="198">
                  <c:v>208263561.974482</c:v>
                </c:pt>
                <c:pt idx="199">
                  <c:v>203041110.127401</c:v>
                </c:pt>
                <c:pt idx="200">
                  <c:v>197896099.726307</c:v>
                </c:pt>
                <c:pt idx="201">
                  <c:v>192856976.252326</c:v>
                </c:pt>
                <c:pt idx="202">
                  <c:v>187963991.958664</c:v>
                </c:pt>
                <c:pt idx="203">
                  <c:v>183223907.286007</c:v>
                </c:pt>
                <c:pt idx="204">
                  <c:v>178600484.952017</c:v>
                </c:pt>
                <c:pt idx="205">
                  <c:v>174092926.690559</c:v>
                </c:pt>
                <c:pt idx="206">
                  <c:v>169704728.375294</c:v>
                </c:pt>
                <c:pt idx="207">
                  <c:v>165431459.709554</c:v>
                </c:pt>
                <c:pt idx="208">
                  <c:v>161309430.805793</c:v>
                </c:pt>
                <c:pt idx="209">
                  <c:v>157285198.417941</c:v>
                </c:pt>
                <c:pt idx="210">
                  <c:v>153361919.996873</c:v>
                </c:pt>
                <c:pt idx="211">
                  <c:v>149498712.953462</c:v>
                </c:pt>
                <c:pt idx="212">
                  <c:v>145676158.650055</c:v>
                </c:pt>
                <c:pt idx="213">
                  <c:v>141877433.536493</c:v>
                </c:pt>
                <c:pt idx="214">
                  <c:v>138122083.645357</c:v>
                </c:pt>
                <c:pt idx="215">
                  <c:v>134400918.220186</c:v>
                </c:pt>
                <c:pt idx="216">
                  <c:v>130721437.723488</c:v>
                </c:pt>
                <c:pt idx="217">
                  <c:v>127088378.44465</c:v>
                </c:pt>
                <c:pt idx="218">
                  <c:v>123505931.699662</c:v>
                </c:pt>
                <c:pt idx="219">
                  <c:v>119972632.035979</c:v>
                </c:pt>
                <c:pt idx="220">
                  <c:v>116523702.615337</c:v>
                </c:pt>
                <c:pt idx="221">
                  <c:v>113149813.33141</c:v>
                </c:pt>
                <c:pt idx="222">
                  <c:v>109878356.90736</c:v>
                </c:pt>
                <c:pt idx="223">
                  <c:v>106715328.744054</c:v>
                </c:pt>
                <c:pt idx="224">
                  <c:v>103627726.336431</c:v>
                </c:pt>
                <c:pt idx="225">
                  <c:v>100618663.305977</c:v>
                </c:pt>
                <c:pt idx="226">
                  <c:v>97682724.59904</c:v>
                </c:pt>
                <c:pt idx="227">
                  <c:v>94297407.917114</c:v>
                </c:pt>
                <c:pt idx="228">
                  <c:v>91313422.134905</c:v>
                </c:pt>
                <c:pt idx="229">
                  <c:v>88512109.04033</c:v>
                </c:pt>
                <c:pt idx="230">
                  <c:v>85730563.984444</c:v>
                </c:pt>
                <c:pt idx="231">
                  <c:v>82961555.328311</c:v>
                </c:pt>
                <c:pt idx="232">
                  <c:v>80212058.565007</c:v>
                </c:pt>
                <c:pt idx="233">
                  <c:v>77484056.506816</c:v>
                </c:pt>
                <c:pt idx="234">
                  <c:v>74799394.211921</c:v>
                </c:pt>
                <c:pt idx="235">
                  <c:v>72139397.991007</c:v>
                </c:pt>
                <c:pt idx="236">
                  <c:v>69508961.974992</c:v>
                </c:pt>
                <c:pt idx="237">
                  <c:v>66892839.406652</c:v>
                </c:pt>
                <c:pt idx="238">
                  <c:v>64293528.238301</c:v>
                </c:pt>
                <c:pt idx="239">
                  <c:v>61711355.824676</c:v>
                </c:pt>
                <c:pt idx="240">
                  <c:v>59142492.086497</c:v>
                </c:pt>
                <c:pt idx="241">
                  <c:v>56595811.07529</c:v>
                </c:pt>
                <c:pt idx="242">
                  <c:v>54064176.383235</c:v>
                </c:pt>
                <c:pt idx="243">
                  <c:v>51559751.396035</c:v>
                </c:pt>
                <c:pt idx="244">
                  <c:v>49116050.823696</c:v>
                </c:pt>
                <c:pt idx="245">
                  <c:v>46689897.796997</c:v>
                </c:pt>
                <c:pt idx="246">
                  <c:v>44283321.493429</c:v>
                </c:pt>
                <c:pt idx="247">
                  <c:v>41919518.320588</c:v>
                </c:pt>
                <c:pt idx="248">
                  <c:v>39590248.290001</c:v>
                </c:pt>
                <c:pt idx="249">
                  <c:v>37331403.816149</c:v>
                </c:pt>
                <c:pt idx="250">
                  <c:v>35180320.631656</c:v>
                </c:pt>
                <c:pt idx="251">
                  <c:v>33141449.311613</c:v>
                </c:pt>
                <c:pt idx="252">
                  <c:v>31213128.546435</c:v>
                </c:pt>
                <c:pt idx="253">
                  <c:v>29423345.741461</c:v>
                </c:pt>
                <c:pt idx="254">
                  <c:v>27717734.151667</c:v>
                </c:pt>
                <c:pt idx="255">
                  <c:v>26057267.45622</c:v>
                </c:pt>
                <c:pt idx="256">
                  <c:v>24411823.227923</c:v>
                </c:pt>
                <c:pt idx="257">
                  <c:v>22775515.328819</c:v>
                </c:pt>
                <c:pt idx="258">
                  <c:v>21147479.988804</c:v>
                </c:pt>
                <c:pt idx="259">
                  <c:v>19539414.839006</c:v>
                </c:pt>
                <c:pt idx="260">
                  <c:v>17967431.976883</c:v>
                </c:pt>
                <c:pt idx="261">
                  <c:v>16449608.028403</c:v>
                </c:pt>
                <c:pt idx="262">
                  <c:v>15098476.728211</c:v>
                </c:pt>
                <c:pt idx="263">
                  <c:v>13859848.356045</c:v>
                </c:pt>
                <c:pt idx="264">
                  <c:v>12730150.50507</c:v>
                </c:pt>
                <c:pt idx="265">
                  <c:v>11672479.47291</c:v>
                </c:pt>
                <c:pt idx="266">
                  <c:v>10689502.321976</c:v>
                </c:pt>
                <c:pt idx="267">
                  <c:v>9769703.455768</c:v>
                </c:pt>
                <c:pt idx="268">
                  <c:v>8971610.204444</c:v>
                </c:pt>
                <c:pt idx="269">
                  <c:v>8264787.247825</c:v>
                </c:pt>
                <c:pt idx="270">
                  <c:v>7637568.389752</c:v>
                </c:pt>
                <c:pt idx="271">
                  <c:v>7068895.0517</c:v>
                </c:pt>
                <c:pt idx="272">
                  <c:v>6522473.600948</c:v>
                </c:pt>
                <c:pt idx="273">
                  <c:v>5996407.948653</c:v>
                </c:pt>
                <c:pt idx="274">
                  <c:v>5512016.596354</c:v>
                </c:pt>
                <c:pt idx="275">
                  <c:v>5044728.392114</c:v>
                </c:pt>
                <c:pt idx="276">
                  <c:v>4598014.927319</c:v>
                </c:pt>
                <c:pt idx="277">
                  <c:v>4177930.14786</c:v>
                </c:pt>
                <c:pt idx="278">
                  <c:v>3789148.74293</c:v>
                </c:pt>
                <c:pt idx="279">
                  <c:v>3424164.944854</c:v>
                </c:pt>
                <c:pt idx="280">
                  <c:v>3090485.468531</c:v>
                </c:pt>
                <c:pt idx="281">
                  <c:v>2777682.004192</c:v>
                </c:pt>
                <c:pt idx="282">
                  <c:v>2497060.197199</c:v>
                </c:pt>
                <c:pt idx="283">
                  <c:v>2256434.301627</c:v>
                </c:pt>
                <c:pt idx="284">
                  <c:v>2045492.466052</c:v>
                </c:pt>
                <c:pt idx="285">
                  <c:v>1866834.421837</c:v>
                </c:pt>
                <c:pt idx="286">
                  <c:v>1718041.659374</c:v>
                </c:pt>
                <c:pt idx="287">
                  <c:v>1590646.260057</c:v>
                </c:pt>
                <c:pt idx="288">
                  <c:v>1485011.664661</c:v>
                </c:pt>
                <c:pt idx="289">
                  <c:v>1390643.931338</c:v>
                </c:pt>
                <c:pt idx="290">
                  <c:v>1300511.36</c:v>
                </c:pt>
                <c:pt idx="291">
                  <c:v>1217306.48</c:v>
                </c:pt>
                <c:pt idx="292">
                  <c:v>1135710.81</c:v>
                </c:pt>
                <c:pt idx="293">
                  <c:v>1063821.8</c:v>
                </c:pt>
                <c:pt idx="294">
                  <c:v>1001652.8</c:v>
                </c:pt>
                <c:pt idx="295">
                  <c:v>947226.25</c:v>
                </c:pt>
                <c:pt idx="296">
                  <c:v>905949.77</c:v>
                </c:pt>
                <c:pt idx="297">
                  <c:v>877678.89</c:v>
                </c:pt>
                <c:pt idx="298">
                  <c:v>849346.97</c:v>
                </c:pt>
                <c:pt idx="299">
                  <c:v>820953.69</c:v>
                </c:pt>
                <c:pt idx="300">
                  <c:v>793416.83</c:v>
                </c:pt>
                <c:pt idx="301">
                  <c:v>765820.17</c:v>
                </c:pt>
                <c:pt idx="302">
                  <c:v>738903.51</c:v>
                </c:pt>
                <c:pt idx="303">
                  <c:v>713979.8</c:v>
                </c:pt>
                <c:pt idx="304">
                  <c:v>688999.64</c:v>
                </c:pt>
                <c:pt idx="305">
                  <c:v>663962.87</c:v>
                </c:pt>
                <c:pt idx="306">
                  <c:v>638869.44</c:v>
                </c:pt>
                <c:pt idx="307">
                  <c:v>614741.74</c:v>
                </c:pt>
                <c:pt idx="308">
                  <c:v>591697.4</c:v>
                </c:pt>
                <c:pt idx="309">
                  <c:v>571488.3</c:v>
                </c:pt>
                <c:pt idx="310">
                  <c:v>553253.14</c:v>
                </c:pt>
                <c:pt idx="311">
                  <c:v>538329.35</c:v>
                </c:pt>
                <c:pt idx="312">
                  <c:v>524780.54</c:v>
                </c:pt>
                <c:pt idx="313">
                  <c:v>511693.77</c:v>
                </c:pt>
                <c:pt idx="314">
                  <c:v>499878.95</c:v>
                </c:pt>
                <c:pt idx="315">
                  <c:v>488036.82</c:v>
                </c:pt>
                <c:pt idx="316">
                  <c:v>476167.25</c:v>
                </c:pt>
                <c:pt idx="317">
                  <c:v>465072.37</c:v>
                </c:pt>
                <c:pt idx="318">
                  <c:v>454414.57</c:v>
                </c:pt>
                <c:pt idx="319">
                  <c:v>444183.57</c:v>
                </c:pt>
                <c:pt idx="320">
                  <c:v>433929.2</c:v>
                </c:pt>
                <c:pt idx="321">
                  <c:v>425295.48</c:v>
                </c:pt>
                <c:pt idx="322">
                  <c:v>416641.99</c:v>
                </c:pt>
                <c:pt idx="323">
                  <c:v>407968.57</c:v>
                </c:pt>
                <c:pt idx="324">
                  <c:v>399275.19</c:v>
                </c:pt>
                <c:pt idx="325">
                  <c:v>390561.79</c:v>
                </c:pt>
                <c:pt idx="326">
                  <c:v>382776.72</c:v>
                </c:pt>
                <c:pt idx="327">
                  <c:v>376845.88</c:v>
                </c:pt>
                <c:pt idx="328">
                  <c:v>121467.55</c:v>
                </c:pt>
                <c:pt idx="329">
                  <c:v>66075.66</c:v>
                </c:pt>
                <c:pt idx="330">
                  <c:v>60670.19</c:v>
                </c:pt>
                <c:pt idx="331">
                  <c:v>56000.29</c:v>
                </c:pt>
                <c:pt idx="332">
                  <c:v>52347.44</c:v>
                </c:pt>
                <c:pt idx="333">
                  <c:v>49776.23</c:v>
                </c:pt>
                <c:pt idx="334">
                  <c:v>47197.92</c:v>
                </c:pt>
                <c:pt idx="335">
                  <c:v>44612.52</c:v>
                </c:pt>
                <c:pt idx="336">
                  <c:v>42018.58</c:v>
                </c:pt>
                <c:pt idx="337">
                  <c:v>40727.6</c:v>
                </c:pt>
                <c:pt idx="338">
                  <c:v>39431.41</c:v>
                </c:pt>
                <c:pt idx="339">
                  <c:v>38128.99</c:v>
                </c:pt>
                <c:pt idx="340">
                  <c:v>37099.14</c:v>
                </c:pt>
                <c:pt idx="341">
                  <c:v>36065.25</c:v>
                </c:pt>
                <c:pt idx="342">
                  <c:v>35027.29</c:v>
                </c:pt>
                <c:pt idx="343">
                  <c:v>33985.26</c:v>
                </c:pt>
                <c:pt idx="344">
                  <c:v>32939.14</c:v>
                </c:pt>
                <c:pt idx="345">
                  <c:v>31888.9</c:v>
                </c:pt>
                <c:pt idx="346">
                  <c:v>30834.54</c:v>
                </c:pt>
                <c:pt idx="347">
                  <c:v>29776.04</c:v>
                </c:pt>
                <c:pt idx="348">
                  <c:v>28713.38</c:v>
                </c:pt>
                <c:pt idx="349">
                  <c:v>27646.54</c:v>
                </c:pt>
                <c:pt idx="350">
                  <c:v>26575.52</c:v>
                </c:pt>
                <c:pt idx="351">
                  <c:v>25500.3</c:v>
                </c:pt>
                <c:pt idx="352">
                  <c:v>24420.83</c:v>
                </c:pt>
                <c:pt idx="353">
                  <c:v>23337.13</c:v>
                </c:pt>
                <c:pt idx="354">
                  <c:v>22249.18</c:v>
                </c:pt>
                <c:pt idx="355">
                  <c:v>21156.96</c:v>
                </c:pt>
                <c:pt idx="356">
                  <c:v>20060.45</c:v>
                </c:pt>
                <c:pt idx="357">
                  <c:v>18959.62</c:v>
                </c:pt>
                <c:pt idx="358">
                  <c:v>17854.47</c:v>
                </c:pt>
                <c:pt idx="359">
                  <c:v>16744.99</c:v>
                </c:pt>
                <c:pt idx="360">
                  <c:v>15631.15</c:v>
                </c:pt>
                <c:pt idx="361">
                  <c:v>14512.92</c:v>
                </c:pt>
                <c:pt idx="362">
                  <c:v>13390.32</c:v>
                </c:pt>
                <c:pt idx="363">
                  <c:v>12263.28</c:v>
                </c:pt>
                <c:pt idx="364">
                  <c:v>11131.84</c:v>
                </c:pt>
                <c:pt idx="365">
                  <c:v>9995.94</c:v>
                </c:pt>
                <c:pt idx="366">
                  <c:v>8855.58</c:v>
                </c:pt>
                <c:pt idx="367">
                  <c:v>7710.75</c:v>
                </c:pt>
                <c:pt idx="368">
                  <c:v>6561.43</c:v>
                </c:pt>
                <c:pt idx="369">
                  <c:v>5478.52</c:v>
                </c:pt>
                <c:pt idx="370">
                  <c:v>4391.37</c:v>
                </c:pt>
                <c:pt idx="371">
                  <c:v>3299.96</c:v>
                </c:pt>
                <c:pt idx="372">
                  <c:v>2204.28</c:v>
                </c:pt>
                <c:pt idx="373">
                  <c:v>1104.29</c:v>
                </c:pt>
                <c:pt idx="374">
                  <c:v>0</c:v>
                </c:pt>
              </c:numCache>
            </c:numRef>
          </c:val>
        </c:ser>
        <c:ser>
          <c:idx val="1"/>
          <c:order val="1"/>
          <c:tx>
            <c:strRef>
              <c:f>_Hidden31!$C$1:$C$1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_Hidden31!$A$2:$A$376</c:f>
              <c:strCache>
                <c:ptCount val="375"/>
                <c:pt idx="0">
                  <c:v>1/09/2019</c:v>
                </c:pt>
                <c:pt idx="1">
                  <c:v>1/10/2019</c:v>
                </c:pt>
                <c:pt idx="2">
                  <c:v>1/11/2019</c:v>
                </c:pt>
                <c:pt idx="3">
                  <c:v>1/12/2019</c:v>
                </c:pt>
                <c:pt idx="4">
                  <c:v>1/01/2020</c:v>
                </c:pt>
                <c:pt idx="5">
                  <c:v>1/02/2020</c:v>
                </c:pt>
                <c:pt idx="6">
                  <c:v>1/03/2020</c:v>
                </c:pt>
                <c:pt idx="7">
                  <c:v>1/04/2020</c:v>
                </c:pt>
                <c:pt idx="8">
                  <c:v>1/05/2020</c:v>
                </c:pt>
                <c:pt idx="9">
                  <c:v>1/06/2020</c:v>
                </c:pt>
                <c:pt idx="10">
                  <c:v>1/07/2020</c:v>
                </c:pt>
                <c:pt idx="11">
                  <c:v>1/08/2020</c:v>
                </c:pt>
                <c:pt idx="12">
                  <c:v>1/09/2020</c:v>
                </c:pt>
                <c:pt idx="13">
                  <c:v>1/10/2020</c:v>
                </c:pt>
                <c:pt idx="14">
                  <c:v>1/11/2020</c:v>
                </c:pt>
                <c:pt idx="15">
                  <c:v>1/12/2020</c:v>
                </c:pt>
                <c:pt idx="16">
                  <c:v>1/01/2021</c:v>
                </c:pt>
                <c:pt idx="17">
                  <c:v>1/02/2021</c:v>
                </c:pt>
                <c:pt idx="18">
                  <c:v>1/03/2021</c:v>
                </c:pt>
                <c:pt idx="19">
                  <c:v>1/04/2021</c:v>
                </c:pt>
                <c:pt idx="20">
                  <c:v>1/05/2021</c:v>
                </c:pt>
                <c:pt idx="21">
                  <c:v>1/06/2021</c:v>
                </c:pt>
                <c:pt idx="22">
                  <c:v>1/07/2021</c:v>
                </c:pt>
                <c:pt idx="23">
                  <c:v>1/08/2021</c:v>
                </c:pt>
                <c:pt idx="24">
                  <c:v>1/09/2021</c:v>
                </c:pt>
                <c:pt idx="25">
                  <c:v>1/10/2021</c:v>
                </c:pt>
                <c:pt idx="26">
                  <c:v>1/11/2021</c:v>
                </c:pt>
                <c:pt idx="27">
                  <c:v>1/12/2021</c:v>
                </c:pt>
                <c:pt idx="28">
                  <c:v>1/01/2022</c:v>
                </c:pt>
                <c:pt idx="29">
                  <c:v>1/02/2022</c:v>
                </c:pt>
                <c:pt idx="30">
                  <c:v>1/03/2022</c:v>
                </c:pt>
                <c:pt idx="31">
                  <c:v>1/04/2022</c:v>
                </c:pt>
                <c:pt idx="32">
                  <c:v>1/05/2022</c:v>
                </c:pt>
                <c:pt idx="33">
                  <c:v>1/06/2022</c:v>
                </c:pt>
                <c:pt idx="34">
                  <c:v>1/07/2022</c:v>
                </c:pt>
                <c:pt idx="35">
                  <c:v>1/08/2022</c:v>
                </c:pt>
                <c:pt idx="36">
                  <c:v>1/09/2022</c:v>
                </c:pt>
                <c:pt idx="37">
                  <c:v>1/10/2022</c:v>
                </c:pt>
                <c:pt idx="38">
                  <c:v>1/11/2022</c:v>
                </c:pt>
                <c:pt idx="39">
                  <c:v>1/12/2022</c:v>
                </c:pt>
                <c:pt idx="40">
                  <c:v>1/01/2023</c:v>
                </c:pt>
                <c:pt idx="41">
                  <c:v>1/02/2023</c:v>
                </c:pt>
                <c:pt idx="42">
                  <c:v>1/03/2023</c:v>
                </c:pt>
                <c:pt idx="43">
                  <c:v>1/04/2023</c:v>
                </c:pt>
                <c:pt idx="44">
                  <c:v>1/05/2023</c:v>
                </c:pt>
                <c:pt idx="45">
                  <c:v>1/06/2023</c:v>
                </c:pt>
                <c:pt idx="46">
                  <c:v>1/07/2023</c:v>
                </c:pt>
                <c:pt idx="47">
                  <c:v>1/08/2023</c:v>
                </c:pt>
                <c:pt idx="48">
                  <c:v>1/09/2023</c:v>
                </c:pt>
                <c:pt idx="49">
                  <c:v>1/10/2023</c:v>
                </c:pt>
                <c:pt idx="50">
                  <c:v>1/11/2023</c:v>
                </c:pt>
                <c:pt idx="51">
                  <c:v>1/12/2023</c:v>
                </c:pt>
                <c:pt idx="52">
                  <c:v>1/01/2024</c:v>
                </c:pt>
                <c:pt idx="53">
                  <c:v>1/02/2024</c:v>
                </c:pt>
                <c:pt idx="54">
                  <c:v>1/03/2024</c:v>
                </c:pt>
                <c:pt idx="55">
                  <c:v>1/04/2024</c:v>
                </c:pt>
                <c:pt idx="56">
                  <c:v>1/05/2024</c:v>
                </c:pt>
                <c:pt idx="57">
                  <c:v>1/06/2024</c:v>
                </c:pt>
                <c:pt idx="58">
                  <c:v>1/07/2024</c:v>
                </c:pt>
                <c:pt idx="59">
                  <c:v>1/08/2024</c:v>
                </c:pt>
                <c:pt idx="60">
                  <c:v>1/09/2024</c:v>
                </c:pt>
                <c:pt idx="61">
                  <c:v>1/10/2024</c:v>
                </c:pt>
                <c:pt idx="62">
                  <c:v>1/11/2024</c:v>
                </c:pt>
                <c:pt idx="63">
                  <c:v>1/12/2024</c:v>
                </c:pt>
                <c:pt idx="64">
                  <c:v>1/01/2025</c:v>
                </c:pt>
                <c:pt idx="65">
                  <c:v>1/02/2025</c:v>
                </c:pt>
                <c:pt idx="66">
                  <c:v>1/03/2025</c:v>
                </c:pt>
                <c:pt idx="67">
                  <c:v>1/04/2025</c:v>
                </c:pt>
                <c:pt idx="68">
                  <c:v>1/05/2025</c:v>
                </c:pt>
                <c:pt idx="69">
                  <c:v>1/06/2025</c:v>
                </c:pt>
                <c:pt idx="70">
                  <c:v>1/07/2025</c:v>
                </c:pt>
                <c:pt idx="71">
                  <c:v>1/08/2025</c:v>
                </c:pt>
                <c:pt idx="72">
                  <c:v>1/09/2025</c:v>
                </c:pt>
                <c:pt idx="73">
                  <c:v>1/10/2025</c:v>
                </c:pt>
                <c:pt idx="74">
                  <c:v>1/11/2025</c:v>
                </c:pt>
                <c:pt idx="75">
                  <c:v>1/12/2025</c:v>
                </c:pt>
                <c:pt idx="76">
                  <c:v>1/01/2026</c:v>
                </c:pt>
                <c:pt idx="77">
                  <c:v>1/02/2026</c:v>
                </c:pt>
                <c:pt idx="78">
                  <c:v>1/03/2026</c:v>
                </c:pt>
                <c:pt idx="79">
                  <c:v>1/04/2026</c:v>
                </c:pt>
                <c:pt idx="80">
                  <c:v>1/05/2026</c:v>
                </c:pt>
                <c:pt idx="81">
                  <c:v>1/06/2026</c:v>
                </c:pt>
                <c:pt idx="82">
                  <c:v>1/07/2026</c:v>
                </c:pt>
                <c:pt idx="83">
                  <c:v>1/08/2026</c:v>
                </c:pt>
                <c:pt idx="84">
                  <c:v>1/09/2026</c:v>
                </c:pt>
                <c:pt idx="85">
                  <c:v>1/10/2026</c:v>
                </c:pt>
                <c:pt idx="86">
                  <c:v>1/11/2026</c:v>
                </c:pt>
                <c:pt idx="87">
                  <c:v>1/12/2026</c:v>
                </c:pt>
                <c:pt idx="88">
                  <c:v>1/01/2027</c:v>
                </c:pt>
                <c:pt idx="89">
                  <c:v>1/02/2027</c:v>
                </c:pt>
                <c:pt idx="90">
                  <c:v>1/03/2027</c:v>
                </c:pt>
                <c:pt idx="91">
                  <c:v>1/04/2027</c:v>
                </c:pt>
                <c:pt idx="92">
                  <c:v>1/05/2027</c:v>
                </c:pt>
                <c:pt idx="93">
                  <c:v>1/06/2027</c:v>
                </c:pt>
                <c:pt idx="94">
                  <c:v>1/07/2027</c:v>
                </c:pt>
                <c:pt idx="95">
                  <c:v>1/08/2027</c:v>
                </c:pt>
                <c:pt idx="96">
                  <c:v>1/09/2027</c:v>
                </c:pt>
                <c:pt idx="97">
                  <c:v>1/10/2027</c:v>
                </c:pt>
                <c:pt idx="98">
                  <c:v>1/11/2027</c:v>
                </c:pt>
                <c:pt idx="99">
                  <c:v>1/12/2027</c:v>
                </c:pt>
                <c:pt idx="100">
                  <c:v>1/01/2028</c:v>
                </c:pt>
                <c:pt idx="101">
                  <c:v>1/02/2028</c:v>
                </c:pt>
                <c:pt idx="102">
                  <c:v>1/03/2028</c:v>
                </c:pt>
                <c:pt idx="103">
                  <c:v>1/04/2028</c:v>
                </c:pt>
                <c:pt idx="104">
                  <c:v>1/05/2028</c:v>
                </c:pt>
                <c:pt idx="105">
                  <c:v>1/06/2028</c:v>
                </c:pt>
                <c:pt idx="106">
                  <c:v>1/07/2028</c:v>
                </c:pt>
                <c:pt idx="107">
                  <c:v>1/08/2028</c:v>
                </c:pt>
                <c:pt idx="108">
                  <c:v>1/09/2028</c:v>
                </c:pt>
                <c:pt idx="109">
                  <c:v>1/10/2028</c:v>
                </c:pt>
                <c:pt idx="110">
                  <c:v>1/11/2028</c:v>
                </c:pt>
                <c:pt idx="111">
                  <c:v>1/12/2028</c:v>
                </c:pt>
                <c:pt idx="112">
                  <c:v>1/01/2029</c:v>
                </c:pt>
                <c:pt idx="113">
                  <c:v>1/02/2029</c:v>
                </c:pt>
                <c:pt idx="114">
                  <c:v>1/03/2029</c:v>
                </c:pt>
                <c:pt idx="115">
                  <c:v>1/04/2029</c:v>
                </c:pt>
                <c:pt idx="116">
                  <c:v>1/05/2029</c:v>
                </c:pt>
                <c:pt idx="117">
                  <c:v>1/06/2029</c:v>
                </c:pt>
                <c:pt idx="118">
                  <c:v>1/07/2029</c:v>
                </c:pt>
                <c:pt idx="119">
                  <c:v>1/08/2029</c:v>
                </c:pt>
                <c:pt idx="120">
                  <c:v>1/09/2029</c:v>
                </c:pt>
                <c:pt idx="121">
                  <c:v>1/10/2029</c:v>
                </c:pt>
                <c:pt idx="122">
                  <c:v>1/11/2029</c:v>
                </c:pt>
                <c:pt idx="123">
                  <c:v>1/12/2029</c:v>
                </c:pt>
                <c:pt idx="124">
                  <c:v>1/01/2030</c:v>
                </c:pt>
                <c:pt idx="125">
                  <c:v>1/02/2030</c:v>
                </c:pt>
                <c:pt idx="126">
                  <c:v>1/03/2030</c:v>
                </c:pt>
                <c:pt idx="127">
                  <c:v>1/04/2030</c:v>
                </c:pt>
                <c:pt idx="128">
                  <c:v>1/05/2030</c:v>
                </c:pt>
                <c:pt idx="129">
                  <c:v>1/06/2030</c:v>
                </c:pt>
                <c:pt idx="130">
                  <c:v>1/07/2030</c:v>
                </c:pt>
                <c:pt idx="131">
                  <c:v>1/08/2030</c:v>
                </c:pt>
                <c:pt idx="132">
                  <c:v>1/09/2030</c:v>
                </c:pt>
                <c:pt idx="133">
                  <c:v>1/10/2030</c:v>
                </c:pt>
                <c:pt idx="134">
                  <c:v>1/11/2030</c:v>
                </c:pt>
                <c:pt idx="135">
                  <c:v>1/12/2030</c:v>
                </c:pt>
                <c:pt idx="136">
                  <c:v>1/01/2031</c:v>
                </c:pt>
                <c:pt idx="137">
                  <c:v>1/02/2031</c:v>
                </c:pt>
                <c:pt idx="138">
                  <c:v>1/03/2031</c:v>
                </c:pt>
                <c:pt idx="139">
                  <c:v>1/04/2031</c:v>
                </c:pt>
                <c:pt idx="140">
                  <c:v>1/05/2031</c:v>
                </c:pt>
                <c:pt idx="141">
                  <c:v>1/06/2031</c:v>
                </c:pt>
                <c:pt idx="142">
                  <c:v>1/07/2031</c:v>
                </c:pt>
                <c:pt idx="143">
                  <c:v>1/08/2031</c:v>
                </c:pt>
                <c:pt idx="144">
                  <c:v>1/09/2031</c:v>
                </c:pt>
                <c:pt idx="145">
                  <c:v>1/10/2031</c:v>
                </c:pt>
                <c:pt idx="146">
                  <c:v>1/11/2031</c:v>
                </c:pt>
                <c:pt idx="147">
                  <c:v>1/12/2031</c:v>
                </c:pt>
                <c:pt idx="148">
                  <c:v>1/01/2032</c:v>
                </c:pt>
                <c:pt idx="149">
                  <c:v>1/02/2032</c:v>
                </c:pt>
                <c:pt idx="150">
                  <c:v>1/03/2032</c:v>
                </c:pt>
                <c:pt idx="151">
                  <c:v>1/04/2032</c:v>
                </c:pt>
                <c:pt idx="152">
                  <c:v>1/05/2032</c:v>
                </c:pt>
                <c:pt idx="153">
                  <c:v>1/06/2032</c:v>
                </c:pt>
                <c:pt idx="154">
                  <c:v>1/07/2032</c:v>
                </c:pt>
                <c:pt idx="155">
                  <c:v>1/08/2032</c:v>
                </c:pt>
                <c:pt idx="156">
                  <c:v>1/09/2032</c:v>
                </c:pt>
                <c:pt idx="157">
                  <c:v>1/10/2032</c:v>
                </c:pt>
                <c:pt idx="158">
                  <c:v>1/11/2032</c:v>
                </c:pt>
                <c:pt idx="159">
                  <c:v>1/12/2032</c:v>
                </c:pt>
                <c:pt idx="160">
                  <c:v>1/01/2033</c:v>
                </c:pt>
                <c:pt idx="161">
                  <c:v>1/02/2033</c:v>
                </c:pt>
                <c:pt idx="162">
                  <c:v>1/03/2033</c:v>
                </c:pt>
                <c:pt idx="163">
                  <c:v>1/04/2033</c:v>
                </c:pt>
                <c:pt idx="164">
                  <c:v>1/05/2033</c:v>
                </c:pt>
                <c:pt idx="165">
                  <c:v>1/06/2033</c:v>
                </c:pt>
                <c:pt idx="166">
                  <c:v>1/07/2033</c:v>
                </c:pt>
                <c:pt idx="167">
                  <c:v>1/08/2033</c:v>
                </c:pt>
                <c:pt idx="168">
                  <c:v>1/09/2033</c:v>
                </c:pt>
                <c:pt idx="169">
                  <c:v>1/10/2033</c:v>
                </c:pt>
                <c:pt idx="170">
                  <c:v>1/11/2033</c:v>
                </c:pt>
                <c:pt idx="171">
                  <c:v>1/12/2033</c:v>
                </c:pt>
                <c:pt idx="172">
                  <c:v>1/01/2034</c:v>
                </c:pt>
                <c:pt idx="173">
                  <c:v>1/02/2034</c:v>
                </c:pt>
                <c:pt idx="174">
                  <c:v>1/03/2034</c:v>
                </c:pt>
                <c:pt idx="175">
                  <c:v>1/04/2034</c:v>
                </c:pt>
                <c:pt idx="176">
                  <c:v>1/05/2034</c:v>
                </c:pt>
                <c:pt idx="177">
                  <c:v>1/06/2034</c:v>
                </c:pt>
                <c:pt idx="178">
                  <c:v>1/07/2034</c:v>
                </c:pt>
                <c:pt idx="179">
                  <c:v>1/08/2034</c:v>
                </c:pt>
                <c:pt idx="180">
                  <c:v>1/09/2034</c:v>
                </c:pt>
                <c:pt idx="181">
                  <c:v>1/10/2034</c:v>
                </c:pt>
                <c:pt idx="182">
                  <c:v>1/11/2034</c:v>
                </c:pt>
                <c:pt idx="183">
                  <c:v>1/12/2034</c:v>
                </c:pt>
                <c:pt idx="184">
                  <c:v>1/01/2035</c:v>
                </c:pt>
                <c:pt idx="185">
                  <c:v>1/02/2035</c:v>
                </c:pt>
                <c:pt idx="186">
                  <c:v>1/03/2035</c:v>
                </c:pt>
                <c:pt idx="187">
                  <c:v>1/04/2035</c:v>
                </c:pt>
                <c:pt idx="188">
                  <c:v>1/05/2035</c:v>
                </c:pt>
                <c:pt idx="189">
                  <c:v>1/06/2035</c:v>
                </c:pt>
                <c:pt idx="190">
                  <c:v>1/07/2035</c:v>
                </c:pt>
                <c:pt idx="191">
                  <c:v>1/08/2035</c:v>
                </c:pt>
                <c:pt idx="192">
                  <c:v>1/09/2035</c:v>
                </c:pt>
                <c:pt idx="193">
                  <c:v>1/10/2035</c:v>
                </c:pt>
                <c:pt idx="194">
                  <c:v>1/11/2035</c:v>
                </c:pt>
                <c:pt idx="195">
                  <c:v>1/12/2035</c:v>
                </c:pt>
                <c:pt idx="196">
                  <c:v>1/01/2036</c:v>
                </c:pt>
                <c:pt idx="197">
                  <c:v>1/02/2036</c:v>
                </c:pt>
                <c:pt idx="198">
                  <c:v>1/03/2036</c:v>
                </c:pt>
                <c:pt idx="199">
                  <c:v>1/04/2036</c:v>
                </c:pt>
                <c:pt idx="200">
                  <c:v>1/05/2036</c:v>
                </c:pt>
                <c:pt idx="201">
                  <c:v>1/06/2036</c:v>
                </c:pt>
                <c:pt idx="202">
                  <c:v>1/07/2036</c:v>
                </c:pt>
                <c:pt idx="203">
                  <c:v>1/08/2036</c:v>
                </c:pt>
                <c:pt idx="204">
                  <c:v>1/09/2036</c:v>
                </c:pt>
                <c:pt idx="205">
                  <c:v>1/10/2036</c:v>
                </c:pt>
                <c:pt idx="206">
                  <c:v>1/11/2036</c:v>
                </c:pt>
                <c:pt idx="207">
                  <c:v>1/12/2036</c:v>
                </c:pt>
                <c:pt idx="208">
                  <c:v>1/01/2037</c:v>
                </c:pt>
                <c:pt idx="209">
                  <c:v>1/02/2037</c:v>
                </c:pt>
                <c:pt idx="210">
                  <c:v>1/03/2037</c:v>
                </c:pt>
                <c:pt idx="211">
                  <c:v>1/04/2037</c:v>
                </c:pt>
                <c:pt idx="212">
                  <c:v>1/05/2037</c:v>
                </c:pt>
                <c:pt idx="213">
                  <c:v>1/06/2037</c:v>
                </c:pt>
                <c:pt idx="214">
                  <c:v>1/07/2037</c:v>
                </c:pt>
                <c:pt idx="215">
                  <c:v>1/08/2037</c:v>
                </c:pt>
                <c:pt idx="216">
                  <c:v>1/09/2037</c:v>
                </c:pt>
                <c:pt idx="217">
                  <c:v>1/10/2037</c:v>
                </c:pt>
                <c:pt idx="218">
                  <c:v>1/11/2037</c:v>
                </c:pt>
                <c:pt idx="219">
                  <c:v>1/12/2037</c:v>
                </c:pt>
                <c:pt idx="220">
                  <c:v>1/01/2038</c:v>
                </c:pt>
                <c:pt idx="221">
                  <c:v>1/02/2038</c:v>
                </c:pt>
                <c:pt idx="222">
                  <c:v>1/03/2038</c:v>
                </c:pt>
                <c:pt idx="223">
                  <c:v>1/04/2038</c:v>
                </c:pt>
                <c:pt idx="224">
                  <c:v>1/05/2038</c:v>
                </c:pt>
                <c:pt idx="225">
                  <c:v>1/06/2038</c:v>
                </c:pt>
                <c:pt idx="226">
                  <c:v>1/07/2038</c:v>
                </c:pt>
                <c:pt idx="227">
                  <c:v>1/08/2038</c:v>
                </c:pt>
                <c:pt idx="228">
                  <c:v>1/09/2038</c:v>
                </c:pt>
                <c:pt idx="229">
                  <c:v>1/10/2038</c:v>
                </c:pt>
                <c:pt idx="230">
                  <c:v>1/11/2038</c:v>
                </c:pt>
                <c:pt idx="231">
                  <c:v>1/12/2038</c:v>
                </c:pt>
                <c:pt idx="232">
                  <c:v>1/01/2039</c:v>
                </c:pt>
                <c:pt idx="233">
                  <c:v>1/02/2039</c:v>
                </c:pt>
                <c:pt idx="234">
                  <c:v>1/03/2039</c:v>
                </c:pt>
                <c:pt idx="235">
                  <c:v>1/04/2039</c:v>
                </c:pt>
                <c:pt idx="236">
                  <c:v>1/05/2039</c:v>
                </c:pt>
                <c:pt idx="237">
                  <c:v>1/06/2039</c:v>
                </c:pt>
                <c:pt idx="238">
                  <c:v>1/07/2039</c:v>
                </c:pt>
                <c:pt idx="239">
                  <c:v>1/08/2039</c:v>
                </c:pt>
                <c:pt idx="240">
                  <c:v>1/09/2039</c:v>
                </c:pt>
                <c:pt idx="241">
                  <c:v>1/10/2039</c:v>
                </c:pt>
                <c:pt idx="242">
                  <c:v>1/11/2039</c:v>
                </c:pt>
                <c:pt idx="243">
                  <c:v>1/12/2039</c:v>
                </c:pt>
                <c:pt idx="244">
                  <c:v>1/01/2040</c:v>
                </c:pt>
                <c:pt idx="245">
                  <c:v>1/02/2040</c:v>
                </c:pt>
                <c:pt idx="246">
                  <c:v>1/03/2040</c:v>
                </c:pt>
                <c:pt idx="247">
                  <c:v>1/04/2040</c:v>
                </c:pt>
                <c:pt idx="248">
                  <c:v>1/05/2040</c:v>
                </c:pt>
                <c:pt idx="249">
                  <c:v>1/06/2040</c:v>
                </c:pt>
                <c:pt idx="250">
                  <c:v>1/07/2040</c:v>
                </c:pt>
                <c:pt idx="251">
                  <c:v>1/08/2040</c:v>
                </c:pt>
                <c:pt idx="252">
                  <c:v>1/09/2040</c:v>
                </c:pt>
                <c:pt idx="253">
                  <c:v>1/10/2040</c:v>
                </c:pt>
                <c:pt idx="254">
                  <c:v>1/11/2040</c:v>
                </c:pt>
                <c:pt idx="255">
                  <c:v>1/12/2040</c:v>
                </c:pt>
                <c:pt idx="256">
                  <c:v>1/01/2041</c:v>
                </c:pt>
                <c:pt idx="257">
                  <c:v>1/02/2041</c:v>
                </c:pt>
                <c:pt idx="258">
                  <c:v>1/03/2041</c:v>
                </c:pt>
                <c:pt idx="259">
                  <c:v>1/04/2041</c:v>
                </c:pt>
                <c:pt idx="260">
                  <c:v>1/05/2041</c:v>
                </c:pt>
                <c:pt idx="261">
                  <c:v>1/06/2041</c:v>
                </c:pt>
                <c:pt idx="262">
                  <c:v>1/07/2041</c:v>
                </c:pt>
                <c:pt idx="263">
                  <c:v>1/08/2041</c:v>
                </c:pt>
                <c:pt idx="264">
                  <c:v>1/09/2041</c:v>
                </c:pt>
                <c:pt idx="265">
                  <c:v>1/10/2041</c:v>
                </c:pt>
                <c:pt idx="266">
                  <c:v>1/11/2041</c:v>
                </c:pt>
                <c:pt idx="267">
                  <c:v>1/12/2041</c:v>
                </c:pt>
                <c:pt idx="268">
                  <c:v>1/01/2042</c:v>
                </c:pt>
                <c:pt idx="269">
                  <c:v>1/02/2042</c:v>
                </c:pt>
                <c:pt idx="270">
                  <c:v>1/03/2042</c:v>
                </c:pt>
                <c:pt idx="271">
                  <c:v>1/04/2042</c:v>
                </c:pt>
                <c:pt idx="272">
                  <c:v>1/05/2042</c:v>
                </c:pt>
                <c:pt idx="273">
                  <c:v>1/06/2042</c:v>
                </c:pt>
                <c:pt idx="274">
                  <c:v>1/07/2042</c:v>
                </c:pt>
                <c:pt idx="275">
                  <c:v>1/08/2042</c:v>
                </c:pt>
                <c:pt idx="276">
                  <c:v>1/09/2042</c:v>
                </c:pt>
                <c:pt idx="277">
                  <c:v>1/10/2042</c:v>
                </c:pt>
                <c:pt idx="278">
                  <c:v>1/11/2042</c:v>
                </c:pt>
                <c:pt idx="279">
                  <c:v>1/12/2042</c:v>
                </c:pt>
                <c:pt idx="280">
                  <c:v>1/01/2043</c:v>
                </c:pt>
                <c:pt idx="281">
                  <c:v>1/02/2043</c:v>
                </c:pt>
                <c:pt idx="282">
                  <c:v>1/03/2043</c:v>
                </c:pt>
                <c:pt idx="283">
                  <c:v>1/04/2043</c:v>
                </c:pt>
                <c:pt idx="284">
                  <c:v>1/05/2043</c:v>
                </c:pt>
                <c:pt idx="285">
                  <c:v>1/06/2043</c:v>
                </c:pt>
                <c:pt idx="286">
                  <c:v>1/07/2043</c:v>
                </c:pt>
                <c:pt idx="287">
                  <c:v>1/08/2043</c:v>
                </c:pt>
                <c:pt idx="288">
                  <c:v>1/09/2043</c:v>
                </c:pt>
                <c:pt idx="289">
                  <c:v>1/10/2043</c:v>
                </c:pt>
                <c:pt idx="290">
                  <c:v>1/11/2043</c:v>
                </c:pt>
                <c:pt idx="291">
                  <c:v>1/12/2043</c:v>
                </c:pt>
                <c:pt idx="292">
                  <c:v>1/01/2044</c:v>
                </c:pt>
                <c:pt idx="293">
                  <c:v>1/02/2044</c:v>
                </c:pt>
                <c:pt idx="294">
                  <c:v>1/03/2044</c:v>
                </c:pt>
                <c:pt idx="295">
                  <c:v>1/04/2044</c:v>
                </c:pt>
                <c:pt idx="296">
                  <c:v>1/05/2044</c:v>
                </c:pt>
                <c:pt idx="297">
                  <c:v>1/06/2044</c:v>
                </c:pt>
                <c:pt idx="298">
                  <c:v>1/07/2044</c:v>
                </c:pt>
                <c:pt idx="299">
                  <c:v>1/08/2044</c:v>
                </c:pt>
                <c:pt idx="300">
                  <c:v>1/09/2044</c:v>
                </c:pt>
                <c:pt idx="301">
                  <c:v>1/10/2044</c:v>
                </c:pt>
                <c:pt idx="302">
                  <c:v>1/11/2044</c:v>
                </c:pt>
                <c:pt idx="303">
                  <c:v>1/12/2044</c:v>
                </c:pt>
                <c:pt idx="304">
                  <c:v>1/01/2045</c:v>
                </c:pt>
                <c:pt idx="305">
                  <c:v>1/02/2045</c:v>
                </c:pt>
                <c:pt idx="306">
                  <c:v>1/03/2045</c:v>
                </c:pt>
                <c:pt idx="307">
                  <c:v>1/04/2045</c:v>
                </c:pt>
                <c:pt idx="308">
                  <c:v>1/05/2045</c:v>
                </c:pt>
                <c:pt idx="309">
                  <c:v>1/06/2045</c:v>
                </c:pt>
                <c:pt idx="310">
                  <c:v>1/07/2045</c:v>
                </c:pt>
                <c:pt idx="311">
                  <c:v>1/08/2045</c:v>
                </c:pt>
                <c:pt idx="312">
                  <c:v>1/09/2045</c:v>
                </c:pt>
                <c:pt idx="313">
                  <c:v>1/10/2045</c:v>
                </c:pt>
                <c:pt idx="314">
                  <c:v>1/11/2045</c:v>
                </c:pt>
                <c:pt idx="315">
                  <c:v>1/12/2045</c:v>
                </c:pt>
                <c:pt idx="316">
                  <c:v>1/01/2046</c:v>
                </c:pt>
                <c:pt idx="317">
                  <c:v>1/02/2046</c:v>
                </c:pt>
                <c:pt idx="318">
                  <c:v>1/03/2046</c:v>
                </c:pt>
                <c:pt idx="319">
                  <c:v>1/04/2046</c:v>
                </c:pt>
                <c:pt idx="320">
                  <c:v>1/05/2046</c:v>
                </c:pt>
                <c:pt idx="321">
                  <c:v>1/06/2046</c:v>
                </c:pt>
                <c:pt idx="322">
                  <c:v>1/07/2046</c:v>
                </c:pt>
                <c:pt idx="323">
                  <c:v>1/08/2046</c:v>
                </c:pt>
                <c:pt idx="324">
                  <c:v>1/09/2046</c:v>
                </c:pt>
                <c:pt idx="325">
                  <c:v>1/10/2046</c:v>
                </c:pt>
                <c:pt idx="326">
                  <c:v>1/11/2046</c:v>
                </c:pt>
                <c:pt idx="327">
                  <c:v>1/12/2046</c:v>
                </c:pt>
                <c:pt idx="328">
                  <c:v>1/01/2047</c:v>
                </c:pt>
                <c:pt idx="329">
                  <c:v>1/02/2047</c:v>
                </c:pt>
                <c:pt idx="330">
                  <c:v>1/03/2047</c:v>
                </c:pt>
                <c:pt idx="331">
                  <c:v>1/04/2047</c:v>
                </c:pt>
                <c:pt idx="332">
                  <c:v>1/05/2047</c:v>
                </c:pt>
                <c:pt idx="333">
                  <c:v>1/06/2047</c:v>
                </c:pt>
                <c:pt idx="334">
                  <c:v>1/07/2047</c:v>
                </c:pt>
                <c:pt idx="335">
                  <c:v>1/08/2047</c:v>
                </c:pt>
                <c:pt idx="336">
                  <c:v>1/09/2047</c:v>
                </c:pt>
                <c:pt idx="337">
                  <c:v>1/10/2047</c:v>
                </c:pt>
                <c:pt idx="338">
                  <c:v>1/11/2047</c:v>
                </c:pt>
                <c:pt idx="339">
                  <c:v>1/12/2047</c:v>
                </c:pt>
                <c:pt idx="340">
                  <c:v>1/01/2048</c:v>
                </c:pt>
                <c:pt idx="341">
                  <c:v>1/02/2048</c:v>
                </c:pt>
                <c:pt idx="342">
                  <c:v>1/03/2048</c:v>
                </c:pt>
                <c:pt idx="343">
                  <c:v>1/04/2048</c:v>
                </c:pt>
                <c:pt idx="344">
                  <c:v>1/05/2048</c:v>
                </c:pt>
                <c:pt idx="345">
                  <c:v>1/06/2048</c:v>
                </c:pt>
                <c:pt idx="346">
                  <c:v>1/07/2048</c:v>
                </c:pt>
                <c:pt idx="347">
                  <c:v>1/08/2048</c:v>
                </c:pt>
                <c:pt idx="348">
                  <c:v>1/09/2048</c:v>
                </c:pt>
                <c:pt idx="349">
                  <c:v>1/10/2048</c:v>
                </c:pt>
                <c:pt idx="350">
                  <c:v>1/11/2048</c:v>
                </c:pt>
                <c:pt idx="351">
                  <c:v>1/12/2048</c:v>
                </c:pt>
                <c:pt idx="352">
                  <c:v>1/01/2049</c:v>
                </c:pt>
                <c:pt idx="353">
                  <c:v>1/02/2049</c:v>
                </c:pt>
                <c:pt idx="354">
                  <c:v>1/03/2049</c:v>
                </c:pt>
                <c:pt idx="355">
                  <c:v>1/04/2049</c:v>
                </c:pt>
                <c:pt idx="356">
                  <c:v>1/05/2049</c:v>
                </c:pt>
                <c:pt idx="357">
                  <c:v>1/06/2049</c:v>
                </c:pt>
                <c:pt idx="358">
                  <c:v>1/07/2049</c:v>
                </c:pt>
                <c:pt idx="359">
                  <c:v>1/08/2049</c:v>
                </c:pt>
                <c:pt idx="360">
                  <c:v>1/09/2049</c:v>
                </c:pt>
                <c:pt idx="361">
                  <c:v>1/10/2049</c:v>
                </c:pt>
                <c:pt idx="362">
                  <c:v>1/11/2049</c:v>
                </c:pt>
                <c:pt idx="363">
                  <c:v>1/12/2049</c:v>
                </c:pt>
                <c:pt idx="364">
                  <c:v>1/01/2050</c:v>
                </c:pt>
                <c:pt idx="365">
                  <c:v>1/02/2050</c:v>
                </c:pt>
                <c:pt idx="366">
                  <c:v>1/03/2050</c:v>
                </c:pt>
                <c:pt idx="367">
                  <c:v>1/04/2050</c:v>
                </c:pt>
                <c:pt idx="368">
                  <c:v>1/05/2050</c:v>
                </c:pt>
                <c:pt idx="369">
                  <c:v>1/06/2050</c:v>
                </c:pt>
                <c:pt idx="370">
                  <c:v>1/07/2050</c:v>
                </c:pt>
                <c:pt idx="371">
                  <c:v>1/08/2050</c:v>
                </c:pt>
                <c:pt idx="372">
                  <c:v>1/09/2050</c:v>
                </c:pt>
                <c:pt idx="373">
                  <c:v>1/10/2050</c:v>
                </c:pt>
                <c:pt idx="374">
                  <c:v>1/11/2050</c:v>
                </c:pt>
              </c:strCache>
            </c:strRef>
          </c:cat>
          <c:val>
            <c:numRef>
              <c:f>_Hidden31!$C$2:$C$376</c:f>
              <c:numCache>
                <c:ptCount val="375"/>
                <c:pt idx="0">
                  <c:v>2892578234.7407613</c:v>
                </c:pt>
                <c:pt idx="1">
                  <c:v>2869158428.59237</c:v>
                </c:pt>
                <c:pt idx="2">
                  <c:v>2845991442.102425</c:v>
                </c:pt>
                <c:pt idx="3">
                  <c:v>2822669851.886431</c:v>
                </c:pt>
                <c:pt idx="4">
                  <c:v>2799630048.2879457</c:v>
                </c:pt>
                <c:pt idx="5">
                  <c:v>2776526412.6490035</c:v>
                </c:pt>
                <c:pt idx="6">
                  <c:v>2752986878.2775497</c:v>
                </c:pt>
                <c:pt idx="7">
                  <c:v>2729633243.4897423</c:v>
                </c:pt>
                <c:pt idx="8">
                  <c:v>2706424899.851743</c:v>
                </c:pt>
                <c:pt idx="9">
                  <c:v>2682094765.7887454</c:v>
                </c:pt>
                <c:pt idx="10">
                  <c:v>2659102510.979043</c:v>
                </c:pt>
                <c:pt idx="11">
                  <c:v>2635729426.1536837</c:v>
                </c:pt>
                <c:pt idx="12">
                  <c:v>2612863399.1111903</c:v>
                </c:pt>
                <c:pt idx="13">
                  <c:v>2589633761.8327813</c:v>
                </c:pt>
                <c:pt idx="14">
                  <c:v>2566514179.3085804</c:v>
                </c:pt>
                <c:pt idx="15">
                  <c:v>2544148316.6162534</c:v>
                </c:pt>
                <c:pt idx="16">
                  <c:v>2520753785.509614</c:v>
                </c:pt>
                <c:pt idx="17">
                  <c:v>2497235284.999106</c:v>
                </c:pt>
                <c:pt idx="18">
                  <c:v>2473420486.8548856</c:v>
                </c:pt>
                <c:pt idx="19">
                  <c:v>2449702049.103215</c:v>
                </c:pt>
                <c:pt idx="20">
                  <c:v>2427151668.3725953</c:v>
                </c:pt>
                <c:pt idx="21">
                  <c:v>2403239988.5658865</c:v>
                </c:pt>
                <c:pt idx="22">
                  <c:v>2379748928.1631603</c:v>
                </c:pt>
                <c:pt idx="23">
                  <c:v>2355886333.454218</c:v>
                </c:pt>
                <c:pt idx="24">
                  <c:v>2333166602.0054235</c:v>
                </c:pt>
                <c:pt idx="25">
                  <c:v>2311116804.9115663</c:v>
                </c:pt>
                <c:pt idx="26">
                  <c:v>2288988313.5321727</c:v>
                </c:pt>
                <c:pt idx="27">
                  <c:v>2266998875.9913716</c:v>
                </c:pt>
                <c:pt idx="28">
                  <c:v>2244295026.137634</c:v>
                </c:pt>
                <c:pt idx="29">
                  <c:v>2221870526.3175397</c:v>
                </c:pt>
                <c:pt idx="30">
                  <c:v>2199519118.654935</c:v>
                </c:pt>
                <c:pt idx="31">
                  <c:v>2177779497.4503117</c:v>
                </c:pt>
                <c:pt idx="32">
                  <c:v>2155214631.9516735</c:v>
                </c:pt>
                <c:pt idx="33">
                  <c:v>2133471452.811561</c:v>
                </c:pt>
                <c:pt idx="34">
                  <c:v>2112113531.4517694</c:v>
                </c:pt>
                <c:pt idx="35">
                  <c:v>2090082877.6880145</c:v>
                </c:pt>
                <c:pt idx="36">
                  <c:v>2068616403.5564005</c:v>
                </c:pt>
                <c:pt idx="37">
                  <c:v>2046893189.4553413</c:v>
                </c:pt>
                <c:pt idx="38">
                  <c:v>2025347597.6582165</c:v>
                </c:pt>
                <c:pt idx="39">
                  <c:v>2003371238.0917947</c:v>
                </c:pt>
                <c:pt idx="40">
                  <c:v>1981784115.4989219</c:v>
                </c:pt>
                <c:pt idx="41">
                  <c:v>1960237455.7660913</c:v>
                </c:pt>
                <c:pt idx="42">
                  <c:v>1939139341.1030943</c:v>
                </c:pt>
                <c:pt idx="43">
                  <c:v>1918398695.4006872</c:v>
                </c:pt>
                <c:pt idx="44">
                  <c:v>1897253619.7391539</c:v>
                </c:pt>
                <c:pt idx="45">
                  <c:v>1875350020.5741649</c:v>
                </c:pt>
                <c:pt idx="46">
                  <c:v>1853787665.6908686</c:v>
                </c:pt>
                <c:pt idx="47">
                  <c:v>1832366843.5643737</c:v>
                </c:pt>
                <c:pt idx="48">
                  <c:v>1811622256.1215737</c:v>
                </c:pt>
                <c:pt idx="49">
                  <c:v>1790470214.40569</c:v>
                </c:pt>
                <c:pt idx="50">
                  <c:v>1770332823.250699</c:v>
                </c:pt>
                <c:pt idx="51">
                  <c:v>1750399185.395199</c:v>
                </c:pt>
                <c:pt idx="52">
                  <c:v>1730102755.441689</c:v>
                </c:pt>
                <c:pt idx="53">
                  <c:v>1710012508.3448315</c:v>
                </c:pt>
                <c:pt idx="54">
                  <c:v>1690314384.5552955</c:v>
                </c:pt>
                <c:pt idx="55">
                  <c:v>1670454274.6919017</c:v>
                </c:pt>
                <c:pt idx="56">
                  <c:v>1650763740.5806093</c:v>
                </c:pt>
                <c:pt idx="57">
                  <c:v>1631098316.4937744</c:v>
                </c:pt>
                <c:pt idx="58">
                  <c:v>1611299016.253122</c:v>
                </c:pt>
                <c:pt idx="59">
                  <c:v>1591806477.7733712</c:v>
                </c:pt>
                <c:pt idx="60">
                  <c:v>1572262739.949435</c:v>
                </c:pt>
                <c:pt idx="61">
                  <c:v>1553045824.0667598</c:v>
                </c:pt>
                <c:pt idx="62">
                  <c:v>1533717890.6141632</c:v>
                </c:pt>
                <c:pt idx="63">
                  <c:v>1514799480.1542163</c:v>
                </c:pt>
                <c:pt idx="64">
                  <c:v>1495466277.4029102</c:v>
                </c:pt>
                <c:pt idx="65">
                  <c:v>1476874696.9842656</c:v>
                </c:pt>
                <c:pt idx="66">
                  <c:v>1458600997.3416626</c:v>
                </c:pt>
                <c:pt idx="67">
                  <c:v>1439866349.4288898</c:v>
                </c:pt>
                <c:pt idx="68">
                  <c:v>1421836244.5091007</c:v>
                </c:pt>
                <c:pt idx="69">
                  <c:v>1402847426.890641</c:v>
                </c:pt>
                <c:pt idx="70">
                  <c:v>1384792537.7719717</c:v>
                </c:pt>
                <c:pt idx="71">
                  <c:v>1367029990.6007621</c:v>
                </c:pt>
                <c:pt idx="72">
                  <c:v>1349242481.0766857</c:v>
                </c:pt>
                <c:pt idx="73">
                  <c:v>1332082955.1368432</c:v>
                </c:pt>
                <c:pt idx="74">
                  <c:v>1314282002.7327545</c:v>
                </c:pt>
                <c:pt idx="75">
                  <c:v>1297543060.1612368</c:v>
                </c:pt>
                <c:pt idx="76">
                  <c:v>1280952349.8512468</c:v>
                </c:pt>
                <c:pt idx="77">
                  <c:v>1264639474.2203643</c:v>
                </c:pt>
                <c:pt idx="78">
                  <c:v>1247990131.4710186</c:v>
                </c:pt>
                <c:pt idx="79">
                  <c:v>1231191943.4428792</c:v>
                </c:pt>
                <c:pt idx="80">
                  <c:v>1214870108.9017506</c:v>
                </c:pt>
                <c:pt idx="81">
                  <c:v>1198419087.6313946</c:v>
                </c:pt>
                <c:pt idx="82">
                  <c:v>1182486523.7427201</c:v>
                </c:pt>
                <c:pt idx="83">
                  <c:v>1167030568.4438207</c:v>
                </c:pt>
                <c:pt idx="84">
                  <c:v>1151025564.1560738</c:v>
                </c:pt>
                <c:pt idx="85">
                  <c:v>1135897995.8530397</c:v>
                </c:pt>
                <c:pt idx="86">
                  <c:v>1121007094.324274</c:v>
                </c:pt>
                <c:pt idx="87">
                  <c:v>1105802862.7842116</c:v>
                </c:pt>
                <c:pt idx="88">
                  <c:v>1090546630.9553547</c:v>
                </c:pt>
                <c:pt idx="89">
                  <c:v>1076227794.1720953</c:v>
                </c:pt>
                <c:pt idx="90">
                  <c:v>1062193405.3653233</c:v>
                </c:pt>
                <c:pt idx="91">
                  <c:v>1047693197.7180616</c:v>
                </c:pt>
                <c:pt idx="92">
                  <c:v>1033719032.1335361</c:v>
                </c:pt>
                <c:pt idx="93">
                  <c:v>1018257139.6494305</c:v>
                </c:pt>
                <c:pt idx="94">
                  <c:v>1003987576.7796892</c:v>
                </c:pt>
                <c:pt idx="95">
                  <c:v>990620679.3046092</c:v>
                </c:pt>
                <c:pt idx="96">
                  <c:v>977313798.0871637</c:v>
                </c:pt>
                <c:pt idx="97">
                  <c:v>964109606.248905</c:v>
                </c:pt>
                <c:pt idx="98">
                  <c:v>951118517.9581906</c:v>
                </c:pt>
                <c:pt idx="99">
                  <c:v>935467117.367424</c:v>
                </c:pt>
                <c:pt idx="100">
                  <c:v>922545468.9676824</c:v>
                </c:pt>
                <c:pt idx="101">
                  <c:v>909893014.2742448</c:v>
                </c:pt>
                <c:pt idx="102">
                  <c:v>896829105.3698126</c:v>
                </c:pt>
                <c:pt idx="103">
                  <c:v>884283554.1106046</c:v>
                </c:pt>
                <c:pt idx="104">
                  <c:v>871869731.6694353</c:v>
                </c:pt>
                <c:pt idx="105">
                  <c:v>859574020.4964585</c:v>
                </c:pt>
                <c:pt idx="106">
                  <c:v>847196342.5122188</c:v>
                </c:pt>
                <c:pt idx="107">
                  <c:v>835389735.888741</c:v>
                </c:pt>
                <c:pt idx="108">
                  <c:v>823161799.9799322</c:v>
                </c:pt>
                <c:pt idx="109">
                  <c:v>811602850.4441946</c:v>
                </c:pt>
                <c:pt idx="110">
                  <c:v>800163915.9232397</c:v>
                </c:pt>
                <c:pt idx="111">
                  <c:v>788724512.0564001</c:v>
                </c:pt>
                <c:pt idx="112">
                  <c:v>777448931.4568653</c:v>
                </c:pt>
                <c:pt idx="113">
                  <c:v>765782158.0620458</c:v>
                </c:pt>
                <c:pt idx="114">
                  <c:v>754583952.9007461</c:v>
                </c:pt>
                <c:pt idx="115">
                  <c:v>742598957.8374416</c:v>
                </c:pt>
                <c:pt idx="116">
                  <c:v>731833394.9574553</c:v>
                </c:pt>
                <c:pt idx="117">
                  <c:v>721126522.3258995</c:v>
                </c:pt>
                <c:pt idx="118">
                  <c:v>710567084.6843177</c:v>
                </c:pt>
                <c:pt idx="119">
                  <c:v>700060389.5697881</c:v>
                </c:pt>
                <c:pt idx="120">
                  <c:v>689677774.944888</c:v>
                </c:pt>
                <c:pt idx="121">
                  <c:v>679435290.9656819</c:v>
                </c:pt>
                <c:pt idx="122">
                  <c:v>669032851.8963516</c:v>
                </c:pt>
                <c:pt idx="123">
                  <c:v>658549078.1157002</c:v>
                </c:pt>
                <c:pt idx="124">
                  <c:v>648563070.5298475</c:v>
                </c:pt>
                <c:pt idx="125">
                  <c:v>638357444.657102</c:v>
                </c:pt>
                <c:pt idx="126">
                  <c:v>628228914.898024</c:v>
                </c:pt>
                <c:pt idx="127">
                  <c:v>618509242.8086352</c:v>
                </c:pt>
                <c:pt idx="128">
                  <c:v>608898699.4975756</c:v>
                </c:pt>
                <c:pt idx="129">
                  <c:v>599384863.66817</c:v>
                </c:pt>
                <c:pt idx="130">
                  <c:v>589966669.6045794</c:v>
                </c:pt>
                <c:pt idx="131">
                  <c:v>580728008.0891815</c:v>
                </c:pt>
                <c:pt idx="132">
                  <c:v>571636902.8741755</c:v>
                </c:pt>
                <c:pt idx="133">
                  <c:v>562613227.4878072</c:v>
                </c:pt>
                <c:pt idx="134">
                  <c:v>553744318.2691045</c:v>
                </c:pt>
                <c:pt idx="135">
                  <c:v>544968190.4714341</c:v>
                </c:pt>
                <c:pt idx="136">
                  <c:v>536235751.66179925</c:v>
                </c:pt>
                <c:pt idx="137">
                  <c:v>527482878.4388452</c:v>
                </c:pt>
                <c:pt idx="138">
                  <c:v>518958982.7379488</c:v>
                </c:pt>
                <c:pt idx="139">
                  <c:v>510371499.2830495</c:v>
                </c:pt>
                <c:pt idx="140">
                  <c:v>501790907.4604657</c:v>
                </c:pt>
                <c:pt idx="141">
                  <c:v>493503317.25798833</c:v>
                </c:pt>
                <c:pt idx="142">
                  <c:v>485380994.9212406</c:v>
                </c:pt>
                <c:pt idx="143">
                  <c:v>477352275.5951212</c:v>
                </c:pt>
                <c:pt idx="144">
                  <c:v>469430616.29419506</c:v>
                </c:pt>
                <c:pt idx="145">
                  <c:v>461522974.3840132</c:v>
                </c:pt>
                <c:pt idx="146">
                  <c:v>453828775.70885503</c:v>
                </c:pt>
                <c:pt idx="147">
                  <c:v>446241453.08640957</c:v>
                </c:pt>
                <c:pt idx="148">
                  <c:v>438742711.6577936</c:v>
                </c:pt>
                <c:pt idx="149">
                  <c:v>431329343.36894345</c:v>
                </c:pt>
                <c:pt idx="150">
                  <c:v>424037906.05910134</c:v>
                </c:pt>
                <c:pt idx="151">
                  <c:v>416767803.5634362</c:v>
                </c:pt>
                <c:pt idx="152">
                  <c:v>409595008.93030965</c:v>
                </c:pt>
                <c:pt idx="153">
                  <c:v>402452156.4379158</c:v>
                </c:pt>
                <c:pt idx="154">
                  <c:v>395393248.8387562</c:v>
                </c:pt>
                <c:pt idx="155">
                  <c:v>388363923.78759265</c:v>
                </c:pt>
                <c:pt idx="156">
                  <c:v>381391266.9239354</c:v>
                </c:pt>
                <c:pt idx="157">
                  <c:v>374436355.83920383</c:v>
                </c:pt>
                <c:pt idx="158">
                  <c:v>367593965.49275243</c:v>
                </c:pt>
                <c:pt idx="159">
                  <c:v>360730415.00094986</c:v>
                </c:pt>
                <c:pt idx="160">
                  <c:v>353914222.7179851</c:v>
                </c:pt>
                <c:pt idx="161">
                  <c:v>347261638.58016497</c:v>
                </c:pt>
                <c:pt idx="162">
                  <c:v>340733012.7560659</c:v>
                </c:pt>
                <c:pt idx="163">
                  <c:v>334229467.5088702</c:v>
                </c:pt>
                <c:pt idx="164">
                  <c:v>327827704.04646134</c:v>
                </c:pt>
                <c:pt idx="165">
                  <c:v>321489566.19248194</c:v>
                </c:pt>
                <c:pt idx="166">
                  <c:v>315253345.8122898</c:v>
                </c:pt>
                <c:pt idx="167">
                  <c:v>309094633.4258222</c:v>
                </c:pt>
                <c:pt idx="168">
                  <c:v>303020954.1297419</c:v>
                </c:pt>
                <c:pt idx="169">
                  <c:v>297045420.4051665</c:v>
                </c:pt>
                <c:pt idx="170">
                  <c:v>291107007.76969784</c:v>
                </c:pt>
                <c:pt idx="171">
                  <c:v>285219213.78346175</c:v>
                </c:pt>
                <c:pt idx="172">
                  <c:v>279357103.68830985</c:v>
                </c:pt>
                <c:pt idx="173">
                  <c:v>273542848.9628358</c:v>
                </c:pt>
                <c:pt idx="174">
                  <c:v>267821913.1456721</c:v>
                </c:pt>
                <c:pt idx="175">
                  <c:v>262116872.51502648</c:v>
                </c:pt>
                <c:pt idx="176">
                  <c:v>256500226.8734754</c:v>
                </c:pt>
                <c:pt idx="177">
                  <c:v>250724504.08993283</c:v>
                </c:pt>
                <c:pt idx="178">
                  <c:v>245232301.83303946</c:v>
                </c:pt>
                <c:pt idx="179">
                  <c:v>239790220.9609283</c:v>
                </c:pt>
                <c:pt idx="180">
                  <c:v>234409416.9292642</c:v>
                </c:pt>
                <c:pt idx="181">
                  <c:v>229098638.86239162</c:v>
                </c:pt>
                <c:pt idx="182">
                  <c:v>223846395.81679815</c:v>
                </c:pt>
                <c:pt idx="183">
                  <c:v>218673599.91030923</c:v>
                </c:pt>
                <c:pt idx="184">
                  <c:v>213387577.77021164</c:v>
                </c:pt>
                <c:pt idx="185">
                  <c:v>208324186.20985997</c:v>
                </c:pt>
                <c:pt idx="186">
                  <c:v>202609409.88115594</c:v>
                </c:pt>
                <c:pt idx="187">
                  <c:v>197662564.91145536</c:v>
                </c:pt>
                <c:pt idx="188">
                  <c:v>192793113.93212903</c:v>
                </c:pt>
                <c:pt idx="189">
                  <c:v>187997397.52029434</c:v>
                </c:pt>
                <c:pt idx="190">
                  <c:v>183372927.96413308</c:v>
                </c:pt>
                <c:pt idx="191">
                  <c:v>178852495.10072538</c:v>
                </c:pt>
                <c:pt idx="192">
                  <c:v>174331481.60818744</c:v>
                </c:pt>
                <c:pt idx="193">
                  <c:v>170072072.4493735</c:v>
                </c:pt>
                <c:pt idx="194">
                  <c:v>165874566.09927982</c:v>
                </c:pt>
                <c:pt idx="195">
                  <c:v>161721669.36592928</c:v>
                </c:pt>
                <c:pt idx="196">
                  <c:v>157598079.18475378</c:v>
                </c:pt>
                <c:pt idx="197">
                  <c:v>153509128.18002596</c:v>
                </c:pt>
                <c:pt idx="198">
                  <c:v>149475436.84984884</c:v>
                </c:pt>
                <c:pt idx="199">
                  <c:v>145480001.78498045</c:v>
                </c:pt>
                <c:pt idx="200">
                  <c:v>141560834.36972594</c:v>
                </c:pt>
                <c:pt idx="201">
                  <c:v>137722218.89690775</c:v>
                </c:pt>
                <c:pt idx="202">
                  <c:v>134007738.51503785</c:v>
                </c:pt>
                <c:pt idx="203">
                  <c:v>130406769.83964798</c:v>
                </c:pt>
                <c:pt idx="204">
                  <c:v>126900522.46520577</c:v>
                </c:pt>
                <c:pt idx="205">
                  <c:v>123494740.82681018</c:v>
                </c:pt>
                <c:pt idx="206">
                  <c:v>120177747.22219455</c:v>
                </c:pt>
                <c:pt idx="207">
                  <c:v>116959304.74079917</c:v>
                </c:pt>
                <c:pt idx="208">
                  <c:v>113851619.83426607</c:v>
                </c:pt>
                <c:pt idx="209">
                  <c:v>110823047.56282617</c:v>
                </c:pt>
                <c:pt idx="210">
                  <c:v>107893155.34813488</c:v>
                </c:pt>
                <c:pt idx="211">
                  <c:v>104996927.38528237</c:v>
                </c:pt>
                <c:pt idx="212">
                  <c:v>102144309.67768584</c:v>
                </c:pt>
                <c:pt idx="213">
                  <c:v>99312016.34973249</c:v>
                </c:pt>
                <c:pt idx="214">
                  <c:v>96524632.63646597</c:v>
                </c:pt>
                <c:pt idx="215">
                  <c:v>93764847.36280958</c:v>
                </c:pt>
                <c:pt idx="216">
                  <c:v>91043178.2005026</c:v>
                </c:pt>
                <c:pt idx="217">
                  <c:v>88367586.37248681</c:v>
                </c:pt>
                <c:pt idx="218">
                  <c:v>85730972.4343909</c:v>
                </c:pt>
                <c:pt idx="219">
                  <c:v>83141657.98393705</c:v>
                </c:pt>
                <c:pt idx="220">
                  <c:v>80614571.38342865</c:v>
                </c:pt>
                <c:pt idx="221">
                  <c:v>78147644.81588054</c:v>
                </c:pt>
                <c:pt idx="222">
                  <c:v>75771926.90113719</c:v>
                </c:pt>
                <c:pt idx="223">
                  <c:v>73465892.80546926</c:v>
                </c:pt>
                <c:pt idx="224">
                  <c:v>71223200.3023344</c:v>
                </c:pt>
                <c:pt idx="225">
                  <c:v>69037783.10562067</c:v>
                </c:pt>
                <c:pt idx="226">
                  <c:v>66913326.16883932</c:v>
                </c:pt>
                <c:pt idx="227">
                  <c:v>64484804.55788847</c:v>
                </c:pt>
                <c:pt idx="228">
                  <c:v>62338310.982075304</c:v>
                </c:pt>
                <c:pt idx="229">
                  <c:v>60326712.844301395</c:v>
                </c:pt>
                <c:pt idx="230">
                  <c:v>58331807.28375703</c:v>
                </c:pt>
                <c:pt idx="231">
                  <c:v>56355096.44123546</c:v>
                </c:pt>
                <c:pt idx="232">
                  <c:v>54394971.45559803</c:v>
                </c:pt>
                <c:pt idx="233">
                  <c:v>52455885.07673051</c:v>
                </c:pt>
                <c:pt idx="234">
                  <c:v>50560815.909697734</c:v>
                </c:pt>
                <c:pt idx="235">
                  <c:v>48680080.28965153</c:v>
                </c:pt>
                <c:pt idx="236">
                  <c:v>46828056.68505395</c:v>
                </c:pt>
                <c:pt idx="237">
                  <c:v>44989145.28279219</c:v>
                </c:pt>
                <c:pt idx="238">
                  <c:v>43169988.31342777</c:v>
                </c:pt>
                <c:pt idx="239">
                  <c:v>41365905.8435873</c:v>
                </c:pt>
                <c:pt idx="240">
                  <c:v>39576724.74641789</c:v>
                </c:pt>
                <c:pt idx="241">
                  <c:v>37810383.1715548</c:v>
                </c:pt>
                <c:pt idx="242">
                  <c:v>36057794.61986393</c:v>
                </c:pt>
                <c:pt idx="243">
                  <c:v>34331038.783749714</c:v>
                </c:pt>
                <c:pt idx="244">
                  <c:v>32648433.54776942</c:v>
                </c:pt>
                <c:pt idx="245">
                  <c:v>30983081.62436536</c:v>
                </c:pt>
                <c:pt idx="246">
                  <c:v>29339466.837359454</c:v>
                </c:pt>
                <c:pt idx="247">
                  <c:v>27726247.28743121</c:v>
                </c:pt>
                <c:pt idx="248">
                  <c:v>26142649.14961617</c:v>
                </c:pt>
                <c:pt idx="249">
                  <c:v>24609255.17795024</c:v>
                </c:pt>
                <c:pt idx="250">
                  <c:v>23153172.194493443</c:v>
                </c:pt>
                <c:pt idx="251">
                  <c:v>21774339.204625066</c:v>
                </c:pt>
                <c:pt idx="252">
                  <c:v>20472626.697505433</c:v>
                </c:pt>
                <c:pt idx="253">
                  <c:v>19267034.805553246</c:v>
                </c:pt>
                <c:pt idx="254">
                  <c:v>18119379.910682194</c:v>
                </c:pt>
                <c:pt idx="255">
                  <c:v>17005955.448894534</c:v>
                </c:pt>
                <c:pt idx="256">
                  <c:v>15905054.509554656</c:v>
                </c:pt>
                <c:pt idx="257">
                  <c:v>14813781.572408134</c:v>
                </c:pt>
                <c:pt idx="258">
                  <c:v>13733792.14130049</c:v>
                </c:pt>
                <c:pt idx="259">
                  <c:v>12667945.315501442</c:v>
                </c:pt>
                <c:pt idx="260">
                  <c:v>11629664.770789104</c:v>
                </c:pt>
                <c:pt idx="261">
                  <c:v>10629174.077739216</c:v>
                </c:pt>
                <c:pt idx="262">
                  <c:v>9740105.483548691</c:v>
                </c:pt>
                <c:pt idx="263">
                  <c:v>8925895.210551392</c:v>
                </c:pt>
                <c:pt idx="264">
                  <c:v>8184452.313619835</c:v>
                </c:pt>
                <c:pt idx="265">
                  <c:v>7492137.921801117</c:v>
                </c:pt>
                <c:pt idx="266">
                  <c:v>6849563.714016113</c:v>
                </c:pt>
                <c:pt idx="267">
                  <c:v>6249904.277283697</c:v>
                </c:pt>
                <c:pt idx="268">
                  <c:v>5729611.29099062</c:v>
                </c:pt>
                <c:pt idx="269">
                  <c:v>5269255.054123541</c:v>
                </c:pt>
                <c:pt idx="270">
                  <c:v>4861908.457274278</c:v>
                </c:pt>
                <c:pt idx="271">
                  <c:v>4492271.318494769</c:v>
                </c:pt>
                <c:pt idx="272">
                  <c:v>4138217.707931025</c:v>
                </c:pt>
                <c:pt idx="273">
                  <c:v>3797999.9527014736</c:v>
                </c:pt>
                <c:pt idx="274">
                  <c:v>3485466.0809303406</c:v>
                </c:pt>
                <c:pt idx="275">
                  <c:v>3184570.8249626206</c:v>
                </c:pt>
                <c:pt idx="276">
                  <c:v>2897652.3499736264</c:v>
                </c:pt>
                <c:pt idx="277">
                  <c:v>2628594.7566740834</c:v>
                </c:pt>
                <c:pt idx="278">
                  <c:v>2379944.8620301792</c:v>
                </c:pt>
                <c:pt idx="279">
                  <c:v>2147170.2388182213</c:v>
                </c:pt>
                <c:pt idx="280">
                  <c:v>1934645.0077707013</c:v>
                </c:pt>
                <c:pt idx="281">
                  <c:v>1735880.7430720755</c:v>
                </c:pt>
                <c:pt idx="282">
                  <c:v>1558118.5402547384</c:v>
                </c:pt>
                <c:pt idx="283">
                  <c:v>1405584.4871331307</c:v>
                </c:pt>
                <c:pt idx="284">
                  <c:v>1272092.543266651</c:v>
                </c:pt>
                <c:pt idx="285">
                  <c:v>1159015.9210232678</c:v>
                </c:pt>
                <c:pt idx="286">
                  <c:v>1064887.8024833978</c:v>
                </c:pt>
                <c:pt idx="287">
                  <c:v>984252.5526687893</c:v>
                </c:pt>
                <c:pt idx="288">
                  <c:v>917329.9756095902</c:v>
                </c:pt>
                <c:pt idx="289">
                  <c:v>857626.5662142335</c:v>
                </c:pt>
                <c:pt idx="290">
                  <c:v>800680.4225908456</c:v>
                </c:pt>
                <c:pt idx="291">
                  <c:v>748223.8610431398</c:v>
                </c:pt>
                <c:pt idx="292">
                  <c:v>696886.6717851086</c:v>
                </c:pt>
                <c:pt idx="293">
                  <c:v>651667.5021064567</c:v>
                </c:pt>
                <c:pt idx="294">
                  <c:v>612610.9131754021</c:v>
                </c:pt>
                <c:pt idx="295">
                  <c:v>578341.0561466542</c:v>
                </c:pt>
                <c:pt idx="296">
                  <c:v>552231.2489133307</c:v>
                </c:pt>
                <c:pt idx="297">
                  <c:v>534091.0385382184</c:v>
                </c:pt>
                <c:pt idx="298">
                  <c:v>516001.9471128443</c:v>
                </c:pt>
                <c:pt idx="299">
                  <c:v>497906.31776994304</c:v>
                </c:pt>
                <c:pt idx="300">
                  <c:v>480389.1226895838</c:v>
                </c:pt>
                <c:pt idx="301">
                  <c:v>462919.1186629019</c:v>
                </c:pt>
                <c:pt idx="302">
                  <c:v>445891.12241462833</c:v>
                </c:pt>
                <c:pt idx="303">
                  <c:v>430143.71473287756</c:v>
                </c:pt>
                <c:pt idx="304">
                  <c:v>414390.1565184209</c:v>
                </c:pt>
                <c:pt idx="305">
                  <c:v>398654.80970006005</c:v>
                </c:pt>
                <c:pt idx="306">
                  <c:v>383000.5979630473</c:v>
                </c:pt>
                <c:pt idx="307">
                  <c:v>367911.03891798196</c:v>
                </c:pt>
                <c:pt idx="308">
                  <c:v>353538.1931401093</c:v>
                </c:pt>
                <c:pt idx="309">
                  <c:v>340884.1431502674</c:v>
                </c:pt>
                <c:pt idx="310">
                  <c:v>329465.46951374004</c:v>
                </c:pt>
                <c:pt idx="311">
                  <c:v>320034.5411233804</c:v>
                </c:pt>
                <c:pt idx="312">
                  <c:v>311450.6895150423</c:v>
                </c:pt>
                <c:pt idx="313">
                  <c:v>303185.38637052436</c:v>
                </c:pt>
                <c:pt idx="314">
                  <c:v>295682.59628286696</c:v>
                </c:pt>
                <c:pt idx="315">
                  <c:v>288204.0391035571</c:v>
                </c:pt>
                <c:pt idx="316">
                  <c:v>280717.68614619493</c:v>
                </c:pt>
                <c:pt idx="317">
                  <c:v>273711.83189209556</c:v>
                </c:pt>
                <c:pt idx="318">
                  <c:v>267029.5988520966</c:v>
                </c:pt>
                <c:pt idx="319">
                  <c:v>260574.8070625937</c:v>
                </c:pt>
                <c:pt idx="320">
                  <c:v>254141.37228080665</c:v>
                </c:pt>
                <c:pt idx="321">
                  <c:v>248662.35425841642</c:v>
                </c:pt>
                <c:pt idx="322">
                  <c:v>243202.9683187441</c:v>
                </c:pt>
                <c:pt idx="323">
                  <c:v>237736.2016602443</c:v>
                </c:pt>
                <c:pt idx="324">
                  <c:v>232275.66787306467</c:v>
                </c:pt>
                <c:pt idx="325">
                  <c:v>226833.7671293375</c:v>
                </c:pt>
                <c:pt idx="326">
                  <c:v>221935.2304875702</c:v>
                </c:pt>
                <c:pt idx="327">
                  <c:v>218137.86782477988</c:v>
                </c:pt>
                <c:pt idx="328">
                  <c:v>0</c:v>
                </c:pt>
                <c:pt idx="329">
                  <c:v>38118.37341572031</c:v>
                </c:pt>
                <c:pt idx="330">
                  <c:v>34946.39073318888</c:v>
                </c:pt>
                <c:pt idx="331">
                  <c:v>32201.79111183328</c:v>
                </c:pt>
                <c:pt idx="332">
                  <c:v>30051.88793157191</c:v>
                </c:pt>
                <c:pt idx="333">
                  <c:v>28527.32779161919</c:v>
                </c:pt>
                <c:pt idx="334">
                  <c:v>27005.269274103994</c:v>
                </c:pt>
                <c:pt idx="335">
                  <c:v>25482.685068256782</c:v>
                </c:pt>
                <c:pt idx="336">
                  <c:v>23960.318231139576</c:v>
                </c:pt>
                <c:pt idx="337">
                  <c:v>23186.040462237335</c:v>
                </c:pt>
                <c:pt idx="338">
                  <c:v>22410.0516127666</c:v>
                </c:pt>
                <c:pt idx="339">
                  <c:v>21634.278271960353</c:v>
                </c:pt>
                <c:pt idx="340">
                  <c:v>21014.242107296348</c:v>
                </c:pt>
                <c:pt idx="341">
                  <c:v>20393.96244735368</c:v>
                </c:pt>
                <c:pt idx="342">
                  <c:v>19775.594486783626</c:v>
                </c:pt>
                <c:pt idx="343">
                  <c:v>19154.7454868243</c:v>
                </c:pt>
                <c:pt idx="344">
                  <c:v>18534.65922060109</c:v>
                </c:pt>
                <c:pt idx="345">
                  <c:v>17913.261550242805</c:v>
                </c:pt>
                <c:pt idx="346">
                  <c:v>17292.55488112764</c:v>
                </c:pt>
                <c:pt idx="347">
                  <c:v>16670.606757359565</c:v>
                </c:pt>
                <c:pt idx="348">
                  <c:v>16048.393534423263</c:v>
                </c:pt>
                <c:pt idx="349">
                  <c:v>15426.755407953933</c:v>
                </c:pt>
                <c:pt idx="350">
                  <c:v>14803.975490488696</c:v>
                </c:pt>
                <c:pt idx="351">
                  <c:v>14181.704650066215</c:v>
                </c:pt>
                <c:pt idx="352">
                  <c:v>13558.33455917115</c:v>
                </c:pt>
                <c:pt idx="353">
                  <c:v>12934.693742132018</c:v>
                </c:pt>
                <c:pt idx="354">
                  <c:v>12312.800346535154</c:v>
                </c:pt>
                <c:pt idx="355">
                  <c:v>11688.502440369031</c:v>
                </c:pt>
                <c:pt idx="356">
                  <c:v>11064.52662614195</c:v>
                </c:pt>
                <c:pt idx="357">
                  <c:v>10439.617218448268</c:v>
                </c:pt>
                <c:pt idx="358">
                  <c:v>9814.958544641882</c:v>
                </c:pt>
                <c:pt idx="359">
                  <c:v>9189.442787890059</c:v>
                </c:pt>
                <c:pt idx="360">
                  <c:v>8563.631983102636</c:v>
                </c:pt>
                <c:pt idx="361">
                  <c:v>7937.95123255605</c:v>
                </c:pt>
                <c:pt idx="362">
                  <c:v>7311.514743222334</c:v>
                </c:pt>
                <c:pt idx="363">
                  <c:v>6685.1261811670465</c:v>
                </c:pt>
                <c:pt idx="364">
                  <c:v>6058.047847637628</c:v>
                </c:pt>
                <c:pt idx="365">
                  <c:v>5430.654370133874</c:v>
                </c:pt>
                <c:pt idx="366">
                  <c:v>4803.741803735851</c:v>
                </c:pt>
                <c:pt idx="367">
                  <c:v>4175.6303669898325</c:v>
                </c:pt>
                <c:pt idx="368">
                  <c:v>3547.4026416393244</c:v>
                </c:pt>
                <c:pt idx="369">
                  <c:v>2956.9093844486974</c:v>
                </c:pt>
                <c:pt idx="370">
                  <c:v>2366.2539677183304</c:v>
                </c:pt>
                <c:pt idx="371">
                  <c:v>1775.1406908970864</c:v>
                </c:pt>
                <c:pt idx="372">
                  <c:v>1183.7326943626188</c:v>
                </c:pt>
                <c:pt idx="373">
                  <c:v>592.047542043672</c:v>
                </c:pt>
                <c:pt idx="374">
                  <c:v>0</c:v>
                </c:pt>
              </c:numCache>
            </c:numRef>
          </c:val>
        </c:ser>
        <c:ser>
          <c:idx val="2"/>
          <c:order val="2"/>
          <c:tx>
            <c:strRef>
              <c:f>_Hidden31!$D$1:$D$1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_Hidden31!$A$2:$A$376</c:f>
              <c:strCache>
                <c:ptCount val="375"/>
                <c:pt idx="0">
                  <c:v>1/09/2019</c:v>
                </c:pt>
                <c:pt idx="1">
                  <c:v>1/10/2019</c:v>
                </c:pt>
                <c:pt idx="2">
                  <c:v>1/11/2019</c:v>
                </c:pt>
                <c:pt idx="3">
                  <c:v>1/12/2019</c:v>
                </c:pt>
                <c:pt idx="4">
                  <c:v>1/01/2020</c:v>
                </c:pt>
                <c:pt idx="5">
                  <c:v>1/02/2020</c:v>
                </c:pt>
                <c:pt idx="6">
                  <c:v>1/03/2020</c:v>
                </c:pt>
                <c:pt idx="7">
                  <c:v>1/04/2020</c:v>
                </c:pt>
                <c:pt idx="8">
                  <c:v>1/05/2020</c:v>
                </c:pt>
                <c:pt idx="9">
                  <c:v>1/06/2020</c:v>
                </c:pt>
                <c:pt idx="10">
                  <c:v>1/07/2020</c:v>
                </c:pt>
                <c:pt idx="11">
                  <c:v>1/08/2020</c:v>
                </c:pt>
                <c:pt idx="12">
                  <c:v>1/09/2020</c:v>
                </c:pt>
                <c:pt idx="13">
                  <c:v>1/10/2020</c:v>
                </c:pt>
                <c:pt idx="14">
                  <c:v>1/11/2020</c:v>
                </c:pt>
                <c:pt idx="15">
                  <c:v>1/12/2020</c:v>
                </c:pt>
                <c:pt idx="16">
                  <c:v>1/01/2021</c:v>
                </c:pt>
                <c:pt idx="17">
                  <c:v>1/02/2021</c:v>
                </c:pt>
                <c:pt idx="18">
                  <c:v>1/03/2021</c:v>
                </c:pt>
                <c:pt idx="19">
                  <c:v>1/04/2021</c:v>
                </c:pt>
                <c:pt idx="20">
                  <c:v>1/05/2021</c:v>
                </c:pt>
                <c:pt idx="21">
                  <c:v>1/06/2021</c:v>
                </c:pt>
                <c:pt idx="22">
                  <c:v>1/07/2021</c:v>
                </c:pt>
                <c:pt idx="23">
                  <c:v>1/08/2021</c:v>
                </c:pt>
                <c:pt idx="24">
                  <c:v>1/09/2021</c:v>
                </c:pt>
                <c:pt idx="25">
                  <c:v>1/10/2021</c:v>
                </c:pt>
                <c:pt idx="26">
                  <c:v>1/11/2021</c:v>
                </c:pt>
                <c:pt idx="27">
                  <c:v>1/12/2021</c:v>
                </c:pt>
                <c:pt idx="28">
                  <c:v>1/01/2022</c:v>
                </c:pt>
                <c:pt idx="29">
                  <c:v>1/02/2022</c:v>
                </c:pt>
                <c:pt idx="30">
                  <c:v>1/03/2022</c:v>
                </c:pt>
                <c:pt idx="31">
                  <c:v>1/04/2022</c:v>
                </c:pt>
                <c:pt idx="32">
                  <c:v>1/05/2022</c:v>
                </c:pt>
                <c:pt idx="33">
                  <c:v>1/06/2022</c:v>
                </c:pt>
                <c:pt idx="34">
                  <c:v>1/07/2022</c:v>
                </c:pt>
                <c:pt idx="35">
                  <c:v>1/08/2022</c:v>
                </c:pt>
                <c:pt idx="36">
                  <c:v>1/09/2022</c:v>
                </c:pt>
                <c:pt idx="37">
                  <c:v>1/10/2022</c:v>
                </c:pt>
                <c:pt idx="38">
                  <c:v>1/11/2022</c:v>
                </c:pt>
                <c:pt idx="39">
                  <c:v>1/12/2022</c:v>
                </c:pt>
                <c:pt idx="40">
                  <c:v>1/01/2023</c:v>
                </c:pt>
                <c:pt idx="41">
                  <c:v>1/02/2023</c:v>
                </c:pt>
                <c:pt idx="42">
                  <c:v>1/03/2023</c:v>
                </c:pt>
                <c:pt idx="43">
                  <c:v>1/04/2023</c:v>
                </c:pt>
                <c:pt idx="44">
                  <c:v>1/05/2023</c:v>
                </c:pt>
                <c:pt idx="45">
                  <c:v>1/06/2023</c:v>
                </c:pt>
                <c:pt idx="46">
                  <c:v>1/07/2023</c:v>
                </c:pt>
                <c:pt idx="47">
                  <c:v>1/08/2023</c:v>
                </c:pt>
                <c:pt idx="48">
                  <c:v>1/09/2023</c:v>
                </c:pt>
                <c:pt idx="49">
                  <c:v>1/10/2023</c:v>
                </c:pt>
                <c:pt idx="50">
                  <c:v>1/11/2023</c:v>
                </c:pt>
                <c:pt idx="51">
                  <c:v>1/12/2023</c:v>
                </c:pt>
                <c:pt idx="52">
                  <c:v>1/01/2024</c:v>
                </c:pt>
                <c:pt idx="53">
                  <c:v>1/02/2024</c:v>
                </c:pt>
                <c:pt idx="54">
                  <c:v>1/03/2024</c:v>
                </c:pt>
                <c:pt idx="55">
                  <c:v>1/04/2024</c:v>
                </c:pt>
                <c:pt idx="56">
                  <c:v>1/05/2024</c:v>
                </c:pt>
                <c:pt idx="57">
                  <c:v>1/06/2024</c:v>
                </c:pt>
                <c:pt idx="58">
                  <c:v>1/07/2024</c:v>
                </c:pt>
                <c:pt idx="59">
                  <c:v>1/08/2024</c:v>
                </c:pt>
                <c:pt idx="60">
                  <c:v>1/09/2024</c:v>
                </c:pt>
                <c:pt idx="61">
                  <c:v>1/10/2024</c:v>
                </c:pt>
                <c:pt idx="62">
                  <c:v>1/11/2024</c:v>
                </c:pt>
                <c:pt idx="63">
                  <c:v>1/12/2024</c:v>
                </c:pt>
                <c:pt idx="64">
                  <c:v>1/01/2025</c:v>
                </c:pt>
                <c:pt idx="65">
                  <c:v>1/02/2025</c:v>
                </c:pt>
                <c:pt idx="66">
                  <c:v>1/03/2025</c:v>
                </c:pt>
                <c:pt idx="67">
                  <c:v>1/04/2025</c:v>
                </c:pt>
                <c:pt idx="68">
                  <c:v>1/05/2025</c:v>
                </c:pt>
                <c:pt idx="69">
                  <c:v>1/06/2025</c:v>
                </c:pt>
                <c:pt idx="70">
                  <c:v>1/07/2025</c:v>
                </c:pt>
                <c:pt idx="71">
                  <c:v>1/08/2025</c:v>
                </c:pt>
                <c:pt idx="72">
                  <c:v>1/09/2025</c:v>
                </c:pt>
                <c:pt idx="73">
                  <c:v>1/10/2025</c:v>
                </c:pt>
                <c:pt idx="74">
                  <c:v>1/11/2025</c:v>
                </c:pt>
                <c:pt idx="75">
                  <c:v>1/12/2025</c:v>
                </c:pt>
                <c:pt idx="76">
                  <c:v>1/01/2026</c:v>
                </c:pt>
                <c:pt idx="77">
                  <c:v>1/02/2026</c:v>
                </c:pt>
                <c:pt idx="78">
                  <c:v>1/03/2026</c:v>
                </c:pt>
                <c:pt idx="79">
                  <c:v>1/04/2026</c:v>
                </c:pt>
                <c:pt idx="80">
                  <c:v>1/05/2026</c:v>
                </c:pt>
                <c:pt idx="81">
                  <c:v>1/06/2026</c:v>
                </c:pt>
                <c:pt idx="82">
                  <c:v>1/07/2026</c:v>
                </c:pt>
                <c:pt idx="83">
                  <c:v>1/08/2026</c:v>
                </c:pt>
                <c:pt idx="84">
                  <c:v>1/09/2026</c:v>
                </c:pt>
                <c:pt idx="85">
                  <c:v>1/10/2026</c:v>
                </c:pt>
                <c:pt idx="86">
                  <c:v>1/11/2026</c:v>
                </c:pt>
                <c:pt idx="87">
                  <c:v>1/12/2026</c:v>
                </c:pt>
                <c:pt idx="88">
                  <c:v>1/01/2027</c:v>
                </c:pt>
                <c:pt idx="89">
                  <c:v>1/02/2027</c:v>
                </c:pt>
                <c:pt idx="90">
                  <c:v>1/03/2027</c:v>
                </c:pt>
                <c:pt idx="91">
                  <c:v>1/04/2027</c:v>
                </c:pt>
                <c:pt idx="92">
                  <c:v>1/05/2027</c:v>
                </c:pt>
                <c:pt idx="93">
                  <c:v>1/06/2027</c:v>
                </c:pt>
                <c:pt idx="94">
                  <c:v>1/07/2027</c:v>
                </c:pt>
                <c:pt idx="95">
                  <c:v>1/08/2027</c:v>
                </c:pt>
                <c:pt idx="96">
                  <c:v>1/09/2027</c:v>
                </c:pt>
                <c:pt idx="97">
                  <c:v>1/10/2027</c:v>
                </c:pt>
                <c:pt idx="98">
                  <c:v>1/11/2027</c:v>
                </c:pt>
                <c:pt idx="99">
                  <c:v>1/12/2027</c:v>
                </c:pt>
                <c:pt idx="100">
                  <c:v>1/01/2028</c:v>
                </c:pt>
                <c:pt idx="101">
                  <c:v>1/02/2028</c:v>
                </c:pt>
                <c:pt idx="102">
                  <c:v>1/03/2028</c:v>
                </c:pt>
                <c:pt idx="103">
                  <c:v>1/04/2028</c:v>
                </c:pt>
                <c:pt idx="104">
                  <c:v>1/05/2028</c:v>
                </c:pt>
                <c:pt idx="105">
                  <c:v>1/06/2028</c:v>
                </c:pt>
                <c:pt idx="106">
                  <c:v>1/07/2028</c:v>
                </c:pt>
                <c:pt idx="107">
                  <c:v>1/08/2028</c:v>
                </c:pt>
                <c:pt idx="108">
                  <c:v>1/09/2028</c:v>
                </c:pt>
                <c:pt idx="109">
                  <c:v>1/10/2028</c:v>
                </c:pt>
                <c:pt idx="110">
                  <c:v>1/11/2028</c:v>
                </c:pt>
                <c:pt idx="111">
                  <c:v>1/12/2028</c:v>
                </c:pt>
                <c:pt idx="112">
                  <c:v>1/01/2029</c:v>
                </c:pt>
                <c:pt idx="113">
                  <c:v>1/02/2029</c:v>
                </c:pt>
                <c:pt idx="114">
                  <c:v>1/03/2029</c:v>
                </c:pt>
                <c:pt idx="115">
                  <c:v>1/04/2029</c:v>
                </c:pt>
                <c:pt idx="116">
                  <c:v>1/05/2029</c:v>
                </c:pt>
                <c:pt idx="117">
                  <c:v>1/06/2029</c:v>
                </c:pt>
                <c:pt idx="118">
                  <c:v>1/07/2029</c:v>
                </c:pt>
                <c:pt idx="119">
                  <c:v>1/08/2029</c:v>
                </c:pt>
                <c:pt idx="120">
                  <c:v>1/09/2029</c:v>
                </c:pt>
                <c:pt idx="121">
                  <c:v>1/10/2029</c:v>
                </c:pt>
                <c:pt idx="122">
                  <c:v>1/11/2029</c:v>
                </c:pt>
                <c:pt idx="123">
                  <c:v>1/12/2029</c:v>
                </c:pt>
                <c:pt idx="124">
                  <c:v>1/01/2030</c:v>
                </c:pt>
                <c:pt idx="125">
                  <c:v>1/02/2030</c:v>
                </c:pt>
                <c:pt idx="126">
                  <c:v>1/03/2030</c:v>
                </c:pt>
                <c:pt idx="127">
                  <c:v>1/04/2030</c:v>
                </c:pt>
                <c:pt idx="128">
                  <c:v>1/05/2030</c:v>
                </c:pt>
                <c:pt idx="129">
                  <c:v>1/06/2030</c:v>
                </c:pt>
                <c:pt idx="130">
                  <c:v>1/07/2030</c:v>
                </c:pt>
                <c:pt idx="131">
                  <c:v>1/08/2030</c:v>
                </c:pt>
                <c:pt idx="132">
                  <c:v>1/09/2030</c:v>
                </c:pt>
                <c:pt idx="133">
                  <c:v>1/10/2030</c:v>
                </c:pt>
                <c:pt idx="134">
                  <c:v>1/11/2030</c:v>
                </c:pt>
                <c:pt idx="135">
                  <c:v>1/12/2030</c:v>
                </c:pt>
                <c:pt idx="136">
                  <c:v>1/01/2031</c:v>
                </c:pt>
                <c:pt idx="137">
                  <c:v>1/02/2031</c:v>
                </c:pt>
                <c:pt idx="138">
                  <c:v>1/03/2031</c:v>
                </c:pt>
                <c:pt idx="139">
                  <c:v>1/04/2031</c:v>
                </c:pt>
                <c:pt idx="140">
                  <c:v>1/05/2031</c:v>
                </c:pt>
                <c:pt idx="141">
                  <c:v>1/06/2031</c:v>
                </c:pt>
                <c:pt idx="142">
                  <c:v>1/07/2031</c:v>
                </c:pt>
                <c:pt idx="143">
                  <c:v>1/08/2031</c:v>
                </c:pt>
                <c:pt idx="144">
                  <c:v>1/09/2031</c:v>
                </c:pt>
                <c:pt idx="145">
                  <c:v>1/10/2031</c:v>
                </c:pt>
                <c:pt idx="146">
                  <c:v>1/11/2031</c:v>
                </c:pt>
                <c:pt idx="147">
                  <c:v>1/12/2031</c:v>
                </c:pt>
                <c:pt idx="148">
                  <c:v>1/01/2032</c:v>
                </c:pt>
                <c:pt idx="149">
                  <c:v>1/02/2032</c:v>
                </c:pt>
                <c:pt idx="150">
                  <c:v>1/03/2032</c:v>
                </c:pt>
                <c:pt idx="151">
                  <c:v>1/04/2032</c:v>
                </c:pt>
                <c:pt idx="152">
                  <c:v>1/05/2032</c:v>
                </c:pt>
                <c:pt idx="153">
                  <c:v>1/06/2032</c:v>
                </c:pt>
                <c:pt idx="154">
                  <c:v>1/07/2032</c:v>
                </c:pt>
                <c:pt idx="155">
                  <c:v>1/08/2032</c:v>
                </c:pt>
                <c:pt idx="156">
                  <c:v>1/09/2032</c:v>
                </c:pt>
                <c:pt idx="157">
                  <c:v>1/10/2032</c:v>
                </c:pt>
                <c:pt idx="158">
                  <c:v>1/11/2032</c:v>
                </c:pt>
                <c:pt idx="159">
                  <c:v>1/12/2032</c:v>
                </c:pt>
                <c:pt idx="160">
                  <c:v>1/01/2033</c:v>
                </c:pt>
                <c:pt idx="161">
                  <c:v>1/02/2033</c:v>
                </c:pt>
                <c:pt idx="162">
                  <c:v>1/03/2033</c:v>
                </c:pt>
                <c:pt idx="163">
                  <c:v>1/04/2033</c:v>
                </c:pt>
                <c:pt idx="164">
                  <c:v>1/05/2033</c:v>
                </c:pt>
                <c:pt idx="165">
                  <c:v>1/06/2033</c:v>
                </c:pt>
                <c:pt idx="166">
                  <c:v>1/07/2033</c:v>
                </c:pt>
                <c:pt idx="167">
                  <c:v>1/08/2033</c:v>
                </c:pt>
                <c:pt idx="168">
                  <c:v>1/09/2033</c:v>
                </c:pt>
                <c:pt idx="169">
                  <c:v>1/10/2033</c:v>
                </c:pt>
                <c:pt idx="170">
                  <c:v>1/11/2033</c:v>
                </c:pt>
                <c:pt idx="171">
                  <c:v>1/12/2033</c:v>
                </c:pt>
                <c:pt idx="172">
                  <c:v>1/01/2034</c:v>
                </c:pt>
                <c:pt idx="173">
                  <c:v>1/02/2034</c:v>
                </c:pt>
                <c:pt idx="174">
                  <c:v>1/03/2034</c:v>
                </c:pt>
                <c:pt idx="175">
                  <c:v>1/04/2034</c:v>
                </c:pt>
                <c:pt idx="176">
                  <c:v>1/05/2034</c:v>
                </c:pt>
                <c:pt idx="177">
                  <c:v>1/06/2034</c:v>
                </c:pt>
                <c:pt idx="178">
                  <c:v>1/07/2034</c:v>
                </c:pt>
                <c:pt idx="179">
                  <c:v>1/08/2034</c:v>
                </c:pt>
                <c:pt idx="180">
                  <c:v>1/09/2034</c:v>
                </c:pt>
                <c:pt idx="181">
                  <c:v>1/10/2034</c:v>
                </c:pt>
                <c:pt idx="182">
                  <c:v>1/11/2034</c:v>
                </c:pt>
                <c:pt idx="183">
                  <c:v>1/12/2034</c:v>
                </c:pt>
                <c:pt idx="184">
                  <c:v>1/01/2035</c:v>
                </c:pt>
                <c:pt idx="185">
                  <c:v>1/02/2035</c:v>
                </c:pt>
                <c:pt idx="186">
                  <c:v>1/03/2035</c:v>
                </c:pt>
                <c:pt idx="187">
                  <c:v>1/04/2035</c:v>
                </c:pt>
                <c:pt idx="188">
                  <c:v>1/05/2035</c:v>
                </c:pt>
                <c:pt idx="189">
                  <c:v>1/06/2035</c:v>
                </c:pt>
                <c:pt idx="190">
                  <c:v>1/07/2035</c:v>
                </c:pt>
                <c:pt idx="191">
                  <c:v>1/08/2035</c:v>
                </c:pt>
                <c:pt idx="192">
                  <c:v>1/09/2035</c:v>
                </c:pt>
                <c:pt idx="193">
                  <c:v>1/10/2035</c:v>
                </c:pt>
                <c:pt idx="194">
                  <c:v>1/11/2035</c:v>
                </c:pt>
                <c:pt idx="195">
                  <c:v>1/12/2035</c:v>
                </c:pt>
                <c:pt idx="196">
                  <c:v>1/01/2036</c:v>
                </c:pt>
                <c:pt idx="197">
                  <c:v>1/02/2036</c:v>
                </c:pt>
                <c:pt idx="198">
                  <c:v>1/03/2036</c:v>
                </c:pt>
                <c:pt idx="199">
                  <c:v>1/04/2036</c:v>
                </c:pt>
                <c:pt idx="200">
                  <c:v>1/05/2036</c:v>
                </c:pt>
                <c:pt idx="201">
                  <c:v>1/06/2036</c:v>
                </c:pt>
                <c:pt idx="202">
                  <c:v>1/07/2036</c:v>
                </c:pt>
                <c:pt idx="203">
                  <c:v>1/08/2036</c:v>
                </c:pt>
                <c:pt idx="204">
                  <c:v>1/09/2036</c:v>
                </c:pt>
                <c:pt idx="205">
                  <c:v>1/10/2036</c:v>
                </c:pt>
                <c:pt idx="206">
                  <c:v>1/11/2036</c:v>
                </c:pt>
                <c:pt idx="207">
                  <c:v>1/12/2036</c:v>
                </c:pt>
                <c:pt idx="208">
                  <c:v>1/01/2037</c:v>
                </c:pt>
                <c:pt idx="209">
                  <c:v>1/02/2037</c:v>
                </c:pt>
                <c:pt idx="210">
                  <c:v>1/03/2037</c:v>
                </c:pt>
                <c:pt idx="211">
                  <c:v>1/04/2037</c:v>
                </c:pt>
                <c:pt idx="212">
                  <c:v>1/05/2037</c:v>
                </c:pt>
                <c:pt idx="213">
                  <c:v>1/06/2037</c:v>
                </c:pt>
                <c:pt idx="214">
                  <c:v>1/07/2037</c:v>
                </c:pt>
                <c:pt idx="215">
                  <c:v>1/08/2037</c:v>
                </c:pt>
                <c:pt idx="216">
                  <c:v>1/09/2037</c:v>
                </c:pt>
                <c:pt idx="217">
                  <c:v>1/10/2037</c:v>
                </c:pt>
                <c:pt idx="218">
                  <c:v>1/11/2037</c:v>
                </c:pt>
                <c:pt idx="219">
                  <c:v>1/12/2037</c:v>
                </c:pt>
                <c:pt idx="220">
                  <c:v>1/01/2038</c:v>
                </c:pt>
                <c:pt idx="221">
                  <c:v>1/02/2038</c:v>
                </c:pt>
                <c:pt idx="222">
                  <c:v>1/03/2038</c:v>
                </c:pt>
                <c:pt idx="223">
                  <c:v>1/04/2038</c:v>
                </c:pt>
                <c:pt idx="224">
                  <c:v>1/05/2038</c:v>
                </c:pt>
                <c:pt idx="225">
                  <c:v>1/06/2038</c:v>
                </c:pt>
                <c:pt idx="226">
                  <c:v>1/07/2038</c:v>
                </c:pt>
                <c:pt idx="227">
                  <c:v>1/08/2038</c:v>
                </c:pt>
                <c:pt idx="228">
                  <c:v>1/09/2038</c:v>
                </c:pt>
                <c:pt idx="229">
                  <c:v>1/10/2038</c:v>
                </c:pt>
                <c:pt idx="230">
                  <c:v>1/11/2038</c:v>
                </c:pt>
                <c:pt idx="231">
                  <c:v>1/12/2038</c:v>
                </c:pt>
                <c:pt idx="232">
                  <c:v>1/01/2039</c:v>
                </c:pt>
                <c:pt idx="233">
                  <c:v>1/02/2039</c:v>
                </c:pt>
                <c:pt idx="234">
                  <c:v>1/03/2039</c:v>
                </c:pt>
                <c:pt idx="235">
                  <c:v>1/04/2039</c:v>
                </c:pt>
                <c:pt idx="236">
                  <c:v>1/05/2039</c:v>
                </c:pt>
                <c:pt idx="237">
                  <c:v>1/06/2039</c:v>
                </c:pt>
                <c:pt idx="238">
                  <c:v>1/07/2039</c:v>
                </c:pt>
                <c:pt idx="239">
                  <c:v>1/08/2039</c:v>
                </c:pt>
                <c:pt idx="240">
                  <c:v>1/09/2039</c:v>
                </c:pt>
                <c:pt idx="241">
                  <c:v>1/10/2039</c:v>
                </c:pt>
                <c:pt idx="242">
                  <c:v>1/11/2039</c:v>
                </c:pt>
                <c:pt idx="243">
                  <c:v>1/12/2039</c:v>
                </c:pt>
                <c:pt idx="244">
                  <c:v>1/01/2040</c:v>
                </c:pt>
                <c:pt idx="245">
                  <c:v>1/02/2040</c:v>
                </c:pt>
                <c:pt idx="246">
                  <c:v>1/03/2040</c:v>
                </c:pt>
                <c:pt idx="247">
                  <c:v>1/04/2040</c:v>
                </c:pt>
                <c:pt idx="248">
                  <c:v>1/05/2040</c:v>
                </c:pt>
                <c:pt idx="249">
                  <c:v>1/06/2040</c:v>
                </c:pt>
                <c:pt idx="250">
                  <c:v>1/07/2040</c:v>
                </c:pt>
                <c:pt idx="251">
                  <c:v>1/08/2040</c:v>
                </c:pt>
                <c:pt idx="252">
                  <c:v>1/09/2040</c:v>
                </c:pt>
                <c:pt idx="253">
                  <c:v>1/10/2040</c:v>
                </c:pt>
                <c:pt idx="254">
                  <c:v>1/11/2040</c:v>
                </c:pt>
                <c:pt idx="255">
                  <c:v>1/12/2040</c:v>
                </c:pt>
                <c:pt idx="256">
                  <c:v>1/01/2041</c:v>
                </c:pt>
                <c:pt idx="257">
                  <c:v>1/02/2041</c:v>
                </c:pt>
                <c:pt idx="258">
                  <c:v>1/03/2041</c:v>
                </c:pt>
                <c:pt idx="259">
                  <c:v>1/04/2041</c:v>
                </c:pt>
                <c:pt idx="260">
                  <c:v>1/05/2041</c:v>
                </c:pt>
                <c:pt idx="261">
                  <c:v>1/06/2041</c:v>
                </c:pt>
                <c:pt idx="262">
                  <c:v>1/07/2041</c:v>
                </c:pt>
                <c:pt idx="263">
                  <c:v>1/08/2041</c:v>
                </c:pt>
                <c:pt idx="264">
                  <c:v>1/09/2041</c:v>
                </c:pt>
                <c:pt idx="265">
                  <c:v>1/10/2041</c:v>
                </c:pt>
                <c:pt idx="266">
                  <c:v>1/11/2041</c:v>
                </c:pt>
                <c:pt idx="267">
                  <c:v>1/12/2041</c:v>
                </c:pt>
                <c:pt idx="268">
                  <c:v>1/01/2042</c:v>
                </c:pt>
                <c:pt idx="269">
                  <c:v>1/02/2042</c:v>
                </c:pt>
                <c:pt idx="270">
                  <c:v>1/03/2042</c:v>
                </c:pt>
                <c:pt idx="271">
                  <c:v>1/04/2042</c:v>
                </c:pt>
                <c:pt idx="272">
                  <c:v>1/05/2042</c:v>
                </c:pt>
                <c:pt idx="273">
                  <c:v>1/06/2042</c:v>
                </c:pt>
                <c:pt idx="274">
                  <c:v>1/07/2042</c:v>
                </c:pt>
                <c:pt idx="275">
                  <c:v>1/08/2042</c:v>
                </c:pt>
                <c:pt idx="276">
                  <c:v>1/09/2042</c:v>
                </c:pt>
                <c:pt idx="277">
                  <c:v>1/10/2042</c:v>
                </c:pt>
                <c:pt idx="278">
                  <c:v>1/11/2042</c:v>
                </c:pt>
                <c:pt idx="279">
                  <c:v>1/12/2042</c:v>
                </c:pt>
                <c:pt idx="280">
                  <c:v>1/01/2043</c:v>
                </c:pt>
                <c:pt idx="281">
                  <c:v>1/02/2043</c:v>
                </c:pt>
                <c:pt idx="282">
                  <c:v>1/03/2043</c:v>
                </c:pt>
                <c:pt idx="283">
                  <c:v>1/04/2043</c:v>
                </c:pt>
                <c:pt idx="284">
                  <c:v>1/05/2043</c:v>
                </c:pt>
                <c:pt idx="285">
                  <c:v>1/06/2043</c:v>
                </c:pt>
                <c:pt idx="286">
                  <c:v>1/07/2043</c:v>
                </c:pt>
                <c:pt idx="287">
                  <c:v>1/08/2043</c:v>
                </c:pt>
                <c:pt idx="288">
                  <c:v>1/09/2043</c:v>
                </c:pt>
                <c:pt idx="289">
                  <c:v>1/10/2043</c:v>
                </c:pt>
                <c:pt idx="290">
                  <c:v>1/11/2043</c:v>
                </c:pt>
                <c:pt idx="291">
                  <c:v>1/12/2043</c:v>
                </c:pt>
                <c:pt idx="292">
                  <c:v>1/01/2044</c:v>
                </c:pt>
                <c:pt idx="293">
                  <c:v>1/02/2044</c:v>
                </c:pt>
                <c:pt idx="294">
                  <c:v>1/03/2044</c:v>
                </c:pt>
                <c:pt idx="295">
                  <c:v>1/04/2044</c:v>
                </c:pt>
                <c:pt idx="296">
                  <c:v>1/05/2044</c:v>
                </c:pt>
                <c:pt idx="297">
                  <c:v>1/06/2044</c:v>
                </c:pt>
                <c:pt idx="298">
                  <c:v>1/07/2044</c:v>
                </c:pt>
                <c:pt idx="299">
                  <c:v>1/08/2044</c:v>
                </c:pt>
                <c:pt idx="300">
                  <c:v>1/09/2044</c:v>
                </c:pt>
                <c:pt idx="301">
                  <c:v>1/10/2044</c:v>
                </c:pt>
                <c:pt idx="302">
                  <c:v>1/11/2044</c:v>
                </c:pt>
                <c:pt idx="303">
                  <c:v>1/12/2044</c:v>
                </c:pt>
                <c:pt idx="304">
                  <c:v>1/01/2045</c:v>
                </c:pt>
                <c:pt idx="305">
                  <c:v>1/02/2045</c:v>
                </c:pt>
                <c:pt idx="306">
                  <c:v>1/03/2045</c:v>
                </c:pt>
                <c:pt idx="307">
                  <c:v>1/04/2045</c:v>
                </c:pt>
                <c:pt idx="308">
                  <c:v>1/05/2045</c:v>
                </c:pt>
                <c:pt idx="309">
                  <c:v>1/06/2045</c:v>
                </c:pt>
                <c:pt idx="310">
                  <c:v>1/07/2045</c:v>
                </c:pt>
                <c:pt idx="311">
                  <c:v>1/08/2045</c:v>
                </c:pt>
                <c:pt idx="312">
                  <c:v>1/09/2045</c:v>
                </c:pt>
                <c:pt idx="313">
                  <c:v>1/10/2045</c:v>
                </c:pt>
                <c:pt idx="314">
                  <c:v>1/11/2045</c:v>
                </c:pt>
                <c:pt idx="315">
                  <c:v>1/12/2045</c:v>
                </c:pt>
                <c:pt idx="316">
                  <c:v>1/01/2046</c:v>
                </c:pt>
                <c:pt idx="317">
                  <c:v>1/02/2046</c:v>
                </c:pt>
                <c:pt idx="318">
                  <c:v>1/03/2046</c:v>
                </c:pt>
                <c:pt idx="319">
                  <c:v>1/04/2046</c:v>
                </c:pt>
                <c:pt idx="320">
                  <c:v>1/05/2046</c:v>
                </c:pt>
                <c:pt idx="321">
                  <c:v>1/06/2046</c:v>
                </c:pt>
                <c:pt idx="322">
                  <c:v>1/07/2046</c:v>
                </c:pt>
                <c:pt idx="323">
                  <c:v>1/08/2046</c:v>
                </c:pt>
                <c:pt idx="324">
                  <c:v>1/09/2046</c:v>
                </c:pt>
                <c:pt idx="325">
                  <c:v>1/10/2046</c:v>
                </c:pt>
                <c:pt idx="326">
                  <c:v>1/11/2046</c:v>
                </c:pt>
                <c:pt idx="327">
                  <c:v>1/12/2046</c:v>
                </c:pt>
                <c:pt idx="328">
                  <c:v>1/01/2047</c:v>
                </c:pt>
                <c:pt idx="329">
                  <c:v>1/02/2047</c:v>
                </c:pt>
                <c:pt idx="330">
                  <c:v>1/03/2047</c:v>
                </c:pt>
                <c:pt idx="331">
                  <c:v>1/04/2047</c:v>
                </c:pt>
                <c:pt idx="332">
                  <c:v>1/05/2047</c:v>
                </c:pt>
                <c:pt idx="333">
                  <c:v>1/06/2047</c:v>
                </c:pt>
                <c:pt idx="334">
                  <c:v>1/07/2047</c:v>
                </c:pt>
                <c:pt idx="335">
                  <c:v>1/08/2047</c:v>
                </c:pt>
                <c:pt idx="336">
                  <c:v>1/09/2047</c:v>
                </c:pt>
                <c:pt idx="337">
                  <c:v>1/10/2047</c:v>
                </c:pt>
                <c:pt idx="338">
                  <c:v>1/11/2047</c:v>
                </c:pt>
                <c:pt idx="339">
                  <c:v>1/12/2047</c:v>
                </c:pt>
                <c:pt idx="340">
                  <c:v>1/01/2048</c:v>
                </c:pt>
                <c:pt idx="341">
                  <c:v>1/02/2048</c:v>
                </c:pt>
                <c:pt idx="342">
                  <c:v>1/03/2048</c:v>
                </c:pt>
                <c:pt idx="343">
                  <c:v>1/04/2048</c:v>
                </c:pt>
                <c:pt idx="344">
                  <c:v>1/05/2048</c:v>
                </c:pt>
                <c:pt idx="345">
                  <c:v>1/06/2048</c:v>
                </c:pt>
                <c:pt idx="346">
                  <c:v>1/07/2048</c:v>
                </c:pt>
                <c:pt idx="347">
                  <c:v>1/08/2048</c:v>
                </c:pt>
                <c:pt idx="348">
                  <c:v>1/09/2048</c:v>
                </c:pt>
                <c:pt idx="349">
                  <c:v>1/10/2048</c:v>
                </c:pt>
                <c:pt idx="350">
                  <c:v>1/11/2048</c:v>
                </c:pt>
                <c:pt idx="351">
                  <c:v>1/12/2048</c:v>
                </c:pt>
                <c:pt idx="352">
                  <c:v>1/01/2049</c:v>
                </c:pt>
                <c:pt idx="353">
                  <c:v>1/02/2049</c:v>
                </c:pt>
                <c:pt idx="354">
                  <c:v>1/03/2049</c:v>
                </c:pt>
                <c:pt idx="355">
                  <c:v>1/04/2049</c:v>
                </c:pt>
                <c:pt idx="356">
                  <c:v>1/05/2049</c:v>
                </c:pt>
                <c:pt idx="357">
                  <c:v>1/06/2049</c:v>
                </c:pt>
                <c:pt idx="358">
                  <c:v>1/07/2049</c:v>
                </c:pt>
                <c:pt idx="359">
                  <c:v>1/08/2049</c:v>
                </c:pt>
                <c:pt idx="360">
                  <c:v>1/09/2049</c:v>
                </c:pt>
                <c:pt idx="361">
                  <c:v>1/10/2049</c:v>
                </c:pt>
                <c:pt idx="362">
                  <c:v>1/11/2049</c:v>
                </c:pt>
                <c:pt idx="363">
                  <c:v>1/12/2049</c:v>
                </c:pt>
                <c:pt idx="364">
                  <c:v>1/01/2050</c:v>
                </c:pt>
                <c:pt idx="365">
                  <c:v>1/02/2050</c:v>
                </c:pt>
                <c:pt idx="366">
                  <c:v>1/03/2050</c:v>
                </c:pt>
                <c:pt idx="367">
                  <c:v>1/04/2050</c:v>
                </c:pt>
                <c:pt idx="368">
                  <c:v>1/05/2050</c:v>
                </c:pt>
                <c:pt idx="369">
                  <c:v>1/06/2050</c:v>
                </c:pt>
                <c:pt idx="370">
                  <c:v>1/07/2050</c:v>
                </c:pt>
                <c:pt idx="371">
                  <c:v>1/08/2050</c:v>
                </c:pt>
                <c:pt idx="372">
                  <c:v>1/09/2050</c:v>
                </c:pt>
                <c:pt idx="373">
                  <c:v>1/10/2050</c:v>
                </c:pt>
                <c:pt idx="374">
                  <c:v>1/11/2050</c:v>
                </c:pt>
              </c:strCache>
            </c:strRef>
          </c:cat>
          <c:val>
            <c:numRef>
              <c:f>_Hidden31!$D$2:$D$376</c:f>
              <c:numCache>
                <c:ptCount val="375"/>
                <c:pt idx="0">
                  <c:v>2885221812.983947</c:v>
                </c:pt>
                <c:pt idx="1">
                  <c:v>2854817760.062047</c:v>
                </c:pt>
                <c:pt idx="2">
                  <c:v>2824564801.96323</c:v>
                </c:pt>
                <c:pt idx="3">
                  <c:v>2794523750.907816</c:v>
                </c:pt>
                <c:pt idx="4">
                  <c:v>2764664649.1360803</c:v>
                </c:pt>
                <c:pt idx="5">
                  <c:v>2734876473.845013</c:v>
                </c:pt>
                <c:pt idx="6">
                  <c:v>2705238062.30384</c:v>
                </c:pt>
                <c:pt idx="7">
                  <c:v>2675467867.359814</c:v>
                </c:pt>
                <c:pt idx="8">
                  <c:v>2646191002.7658644</c:v>
                </c:pt>
                <c:pt idx="9">
                  <c:v>2615733048.612646</c:v>
                </c:pt>
                <c:pt idx="10">
                  <c:v>2586926849.556369</c:v>
                </c:pt>
                <c:pt idx="11">
                  <c:v>2557666918.9690003</c:v>
                </c:pt>
                <c:pt idx="12">
                  <c:v>2529029873.3310547</c:v>
                </c:pt>
                <c:pt idx="13">
                  <c:v>2500376276.969014</c:v>
                </c:pt>
                <c:pt idx="14">
                  <c:v>2471751362.052256</c:v>
                </c:pt>
                <c:pt idx="15">
                  <c:v>2444180682.433221</c:v>
                </c:pt>
                <c:pt idx="16">
                  <c:v>2415546501.2264943</c:v>
                </c:pt>
                <c:pt idx="17">
                  <c:v>2386923663.3041286</c:v>
                </c:pt>
                <c:pt idx="18">
                  <c:v>2358729491.073345</c:v>
                </c:pt>
                <c:pt idx="19">
                  <c:v>2330169652.072919</c:v>
                </c:pt>
                <c:pt idx="20">
                  <c:v>2303037232.0876393</c:v>
                </c:pt>
                <c:pt idx="21">
                  <c:v>2274548901.0601897</c:v>
                </c:pt>
                <c:pt idx="22">
                  <c:v>2246772210.741213</c:v>
                </c:pt>
                <c:pt idx="23">
                  <c:v>2218586313.4355145</c:v>
                </c:pt>
                <c:pt idx="24">
                  <c:v>2191602769.8634887</c:v>
                </c:pt>
                <c:pt idx="25">
                  <c:v>2165547690.2343044</c:v>
                </c:pt>
                <c:pt idx="26">
                  <c:v>2139358293.7985523</c:v>
                </c:pt>
                <c:pt idx="27">
                  <c:v>2113591344.7480378</c:v>
                </c:pt>
                <c:pt idx="28">
                  <c:v>2087102397.0722966</c:v>
                </c:pt>
                <c:pt idx="29">
                  <c:v>2060993635.9974082</c:v>
                </c:pt>
                <c:pt idx="30">
                  <c:v>2035573367.9995556</c:v>
                </c:pt>
                <c:pt idx="31">
                  <c:v>2010328440.153673</c:v>
                </c:pt>
                <c:pt idx="32">
                  <c:v>1984601914.5024767</c:v>
                </c:pt>
                <c:pt idx="33">
                  <c:v>1959583653.998318</c:v>
                </c:pt>
                <c:pt idx="34">
                  <c:v>1935191724.7116349</c:v>
                </c:pt>
                <c:pt idx="35">
                  <c:v>1910136219.5104985</c:v>
                </c:pt>
                <c:pt idx="36">
                  <c:v>1885709935.334651</c:v>
                </c:pt>
                <c:pt idx="37">
                  <c:v>1861314983.2992132</c:v>
                </c:pt>
                <c:pt idx="38">
                  <c:v>1837038907.081051</c:v>
                </c:pt>
                <c:pt idx="39">
                  <c:v>1812633436.8986576</c:v>
                </c:pt>
                <c:pt idx="40">
                  <c:v>1788541363.6705732</c:v>
                </c:pt>
                <c:pt idx="41">
                  <c:v>1764596533.1955163</c:v>
                </c:pt>
                <c:pt idx="42">
                  <c:v>1741593807.5622897</c:v>
                </c:pt>
                <c:pt idx="43">
                  <c:v>1718584211.9811735</c:v>
                </c:pt>
                <c:pt idx="44">
                  <c:v>1695458268.839909</c:v>
                </c:pt>
                <c:pt idx="45">
                  <c:v>1671622257.5063376</c:v>
                </c:pt>
                <c:pt idx="46">
                  <c:v>1648335313.983032</c:v>
                </c:pt>
                <c:pt idx="47">
                  <c:v>1625144911.614285</c:v>
                </c:pt>
                <c:pt idx="48">
                  <c:v>1602660038.068249</c:v>
                </c:pt>
                <c:pt idx="49">
                  <c:v>1580049266.2572174</c:v>
                </c:pt>
                <c:pt idx="50">
                  <c:v>1558305280.602938</c:v>
                </c:pt>
                <c:pt idx="51">
                  <c:v>1536966814.9454215</c:v>
                </c:pt>
                <c:pt idx="52">
                  <c:v>1515281701.6692133</c:v>
                </c:pt>
                <c:pt idx="53">
                  <c:v>1493877069.4302158</c:v>
                </c:pt>
                <c:pt idx="54">
                  <c:v>1473155199.3799725</c:v>
                </c:pt>
                <c:pt idx="55">
                  <c:v>1452144053.2090094</c:v>
                </c:pt>
                <c:pt idx="56">
                  <c:v>1431494872.3207295</c:v>
                </c:pt>
                <c:pt idx="57">
                  <c:v>1410844365.7026567</c:v>
                </c:pt>
                <c:pt idx="58">
                  <c:v>1390288331.8105965</c:v>
                </c:pt>
                <c:pt idx="59">
                  <c:v>1369976433.847662</c:v>
                </c:pt>
                <c:pt idx="60">
                  <c:v>1349714906.0473197</c:v>
                </c:pt>
                <c:pt idx="61">
                  <c:v>1329936664.8864896</c:v>
                </c:pt>
                <c:pt idx="62">
                  <c:v>1310045155.5982146</c:v>
                </c:pt>
                <c:pt idx="63">
                  <c:v>1290701148.8396254</c:v>
                </c:pt>
                <c:pt idx="64">
                  <c:v>1270987461.751221</c:v>
                </c:pt>
                <c:pt idx="65">
                  <c:v>1251994395.68101</c:v>
                </c:pt>
                <c:pt idx="66">
                  <c:v>1233662482.2326934</c:v>
                </c:pt>
                <c:pt idx="67">
                  <c:v>1214719843.4311192</c:v>
                </c:pt>
                <c:pt idx="68">
                  <c:v>1196556725.306001</c:v>
                </c:pt>
                <c:pt idx="69">
                  <c:v>1177574097.3693633</c:v>
                </c:pt>
                <c:pt idx="70">
                  <c:v>1159557491.5431216</c:v>
                </c:pt>
                <c:pt idx="71">
                  <c:v>1141772836.9383342</c:v>
                </c:pt>
                <c:pt idx="72">
                  <c:v>1124050346.4399798</c:v>
                </c:pt>
                <c:pt idx="73">
                  <c:v>1107023386.8122358</c:v>
                </c:pt>
                <c:pt idx="74">
                  <c:v>1089452195.238815</c:v>
                </c:pt>
                <c:pt idx="75">
                  <c:v>1072929444.8176308</c:v>
                </c:pt>
                <c:pt idx="76">
                  <c:v>1056516909.6070681</c:v>
                </c:pt>
                <c:pt idx="77">
                  <c:v>1040409488.2341119</c:v>
                </c:pt>
                <c:pt idx="78">
                  <c:v>1024353457.8931257</c:v>
                </c:pt>
                <c:pt idx="79">
                  <c:v>1007995386.7020524</c:v>
                </c:pt>
                <c:pt idx="80">
                  <c:v>992184397.9598626</c:v>
                </c:pt>
                <c:pt idx="81">
                  <c:v>976259689.4045086</c:v>
                </c:pt>
                <c:pt idx="82">
                  <c:v>960909765.439332</c:v>
                </c:pt>
                <c:pt idx="83">
                  <c:v>945938129.6807494</c:v>
                </c:pt>
                <c:pt idx="84">
                  <c:v>930592530.2040361</c:v>
                </c:pt>
                <c:pt idx="85">
                  <c:v>916101709.1235421</c:v>
                </c:pt>
                <c:pt idx="86">
                  <c:v>901792904.8379776</c:v>
                </c:pt>
                <c:pt idx="87">
                  <c:v>887372427.6181566</c:v>
                </c:pt>
                <c:pt idx="88">
                  <c:v>872904140.6332049</c:v>
                </c:pt>
                <c:pt idx="89">
                  <c:v>859252114.9793946</c:v>
                </c:pt>
                <c:pt idx="90">
                  <c:v>846098885.4545121</c:v>
                </c:pt>
                <c:pt idx="91">
                  <c:v>832426196.9902635</c:v>
                </c:pt>
                <c:pt idx="92">
                  <c:v>819301772.9469161</c:v>
                </c:pt>
                <c:pt idx="93">
                  <c:v>804994548.2228665</c:v>
                </c:pt>
                <c:pt idx="94">
                  <c:v>791760044.197527</c:v>
                </c:pt>
                <c:pt idx="95">
                  <c:v>779231903.327387</c:v>
                </c:pt>
                <c:pt idx="96">
                  <c:v>766809454.0283492</c:v>
                </c:pt>
                <c:pt idx="97">
                  <c:v>754587498.391032</c:v>
                </c:pt>
                <c:pt idx="98">
                  <c:v>742526445.3782879</c:v>
                </c:pt>
                <c:pt idx="99">
                  <c:v>728510108.1441537</c:v>
                </c:pt>
                <c:pt idx="100">
                  <c:v>716620007.0043159</c:v>
                </c:pt>
                <c:pt idx="101">
                  <c:v>704994245.8727697</c:v>
                </c:pt>
                <c:pt idx="102">
                  <c:v>693218872.3889536</c:v>
                </c:pt>
                <c:pt idx="103">
                  <c:v>681783245.2406611</c:v>
                </c:pt>
                <c:pt idx="104">
                  <c:v>670557685.0703918</c:v>
                </c:pt>
                <c:pt idx="105">
                  <c:v>659419699.9493699</c:v>
                </c:pt>
                <c:pt idx="106">
                  <c:v>648324562.8197769</c:v>
                </c:pt>
                <c:pt idx="107">
                  <c:v>637663607.0760114</c:v>
                </c:pt>
                <c:pt idx="108">
                  <c:v>626731895.9553201</c:v>
                </c:pt>
                <c:pt idx="109">
                  <c:v>616410347.3868722</c:v>
                </c:pt>
                <c:pt idx="110">
                  <c:v>606176941.6512876</c:v>
                </c:pt>
                <c:pt idx="111">
                  <c:v>596040204.4504852</c:v>
                </c:pt>
                <c:pt idx="112">
                  <c:v>586025050.2763027</c:v>
                </c:pt>
                <c:pt idx="113">
                  <c:v>575762858.9943441</c:v>
                </c:pt>
                <c:pt idx="114">
                  <c:v>566039950.1335412</c:v>
                </c:pt>
                <c:pt idx="115">
                  <c:v>555632892.273899</c:v>
                </c:pt>
                <c:pt idx="116">
                  <c:v>546230067.3831029</c:v>
                </c:pt>
                <c:pt idx="117">
                  <c:v>536869757.93623483</c:v>
                </c:pt>
                <c:pt idx="118">
                  <c:v>527706356.0996619</c:v>
                </c:pt>
                <c:pt idx="119">
                  <c:v>518581282.4962812</c:v>
                </c:pt>
                <c:pt idx="120">
                  <c:v>509590890.53523815</c:v>
                </c:pt>
                <c:pt idx="121">
                  <c:v>500787284.7254347</c:v>
                </c:pt>
                <c:pt idx="122">
                  <c:v>491865915.8054697</c:v>
                </c:pt>
                <c:pt idx="123">
                  <c:v>482966712.14637244</c:v>
                </c:pt>
                <c:pt idx="124">
                  <c:v>474433515.58505523</c:v>
                </c:pt>
                <c:pt idx="125">
                  <c:v>465780353.1340917</c:v>
                </c:pt>
                <c:pt idx="126">
                  <c:v>457336933.84089255</c:v>
                </c:pt>
                <c:pt idx="127">
                  <c:v>449116117.8102847</c:v>
                </c:pt>
                <c:pt idx="128">
                  <c:v>441049425.83557457</c:v>
                </c:pt>
                <c:pt idx="129">
                  <c:v>433054024.426081</c:v>
                </c:pt>
                <c:pt idx="130">
                  <c:v>425200289.41052663</c:v>
                </c:pt>
                <c:pt idx="131">
                  <c:v>417477370.97817093</c:v>
                </c:pt>
                <c:pt idx="132">
                  <c:v>409896790.756204</c:v>
                </c:pt>
                <c:pt idx="133">
                  <c:v>402433352.2980149</c:v>
                </c:pt>
                <c:pt idx="134">
                  <c:v>395082145.77240616</c:v>
                </c:pt>
                <c:pt idx="135">
                  <c:v>387863615.5116848</c:v>
                </c:pt>
                <c:pt idx="136">
                  <c:v>380677971.6191153</c:v>
                </c:pt>
                <c:pt idx="137">
                  <c:v>373511898.55026376</c:v>
                </c:pt>
                <c:pt idx="138">
                  <c:v>366631878.1048113</c:v>
                </c:pt>
                <c:pt idx="139">
                  <c:v>359648039.17962366</c:v>
                </c:pt>
                <c:pt idx="140">
                  <c:v>352731168.9800566</c:v>
                </c:pt>
                <c:pt idx="141">
                  <c:v>346023200.8953493</c:v>
                </c:pt>
                <c:pt idx="142">
                  <c:v>339490540.61178565</c:v>
                </c:pt>
                <c:pt idx="143">
                  <c:v>333025892.1447967</c:v>
                </c:pt>
                <c:pt idx="144">
                  <c:v>326666430.4657906</c:v>
                </c:pt>
                <c:pt idx="145">
                  <c:v>320373206.69794834</c:v>
                </c:pt>
                <c:pt idx="146">
                  <c:v>314230969.79945415</c:v>
                </c:pt>
                <c:pt idx="147">
                  <c:v>308217032.42082435</c:v>
                </c:pt>
                <c:pt idx="148">
                  <c:v>302266997.1055384</c:v>
                </c:pt>
                <c:pt idx="149">
                  <c:v>296403899.9116353</c:v>
                </c:pt>
                <c:pt idx="150">
                  <c:v>290700000.3441303</c:v>
                </c:pt>
                <c:pt idx="151">
                  <c:v>284989333.1175749</c:v>
                </c:pt>
                <c:pt idx="152">
                  <c:v>279395152.7125582</c:v>
                </c:pt>
                <c:pt idx="153">
                  <c:v>273824663.65489364</c:v>
                </c:pt>
                <c:pt idx="154">
                  <c:v>268359714.43154988</c:v>
                </c:pt>
                <c:pt idx="155">
                  <c:v>262918438.66097656</c:v>
                </c:pt>
                <c:pt idx="156">
                  <c:v>257541369.95734712</c:v>
                </c:pt>
                <c:pt idx="157">
                  <c:v>252222620.96423182</c:v>
                </c:pt>
                <c:pt idx="158">
                  <c:v>246983812.74442294</c:v>
                </c:pt>
                <c:pt idx="159">
                  <c:v>241775698.1750389</c:v>
                </c:pt>
                <c:pt idx="160">
                  <c:v>236603951.50655302</c:v>
                </c:pt>
                <c:pt idx="161">
                  <c:v>231566046.24842137</c:v>
                </c:pt>
                <c:pt idx="162">
                  <c:v>226690541.49123123</c:v>
                </c:pt>
                <c:pt idx="163">
                  <c:v>221798199.57488027</c:v>
                </c:pt>
                <c:pt idx="164">
                  <c:v>217014473.17480397</c:v>
                </c:pt>
                <c:pt idx="165">
                  <c:v>212277528.34680286</c:v>
                </c:pt>
                <c:pt idx="166">
                  <c:v>207647454.4268001</c:v>
                </c:pt>
                <c:pt idx="167">
                  <c:v>203073130.88967344</c:v>
                </c:pt>
                <c:pt idx="168">
                  <c:v>198576455.30188325</c:v>
                </c:pt>
                <c:pt idx="169">
                  <c:v>194181441.70080933</c:v>
                </c:pt>
                <c:pt idx="170">
                  <c:v>189815473.7257633</c:v>
                </c:pt>
                <c:pt idx="171">
                  <c:v>185518617.22068274</c:v>
                </c:pt>
                <c:pt idx="172">
                  <c:v>181243538.4725433</c:v>
                </c:pt>
                <c:pt idx="173">
                  <c:v>177019973.64797726</c:v>
                </c:pt>
                <c:pt idx="174">
                  <c:v>172919563.32561</c:v>
                </c:pt>
                <c:pt idx="175">
                  <c:v>168805694.26823643</c:v>
                </c:pt>
                <c:pt idx="176">
                  <c:v>164781949.2236549</c:v>
                </c:pt>
                <c:pt idx="177">
                  <c:v>160661847.2849851</c:v>
                </c:pt>
                <c:pt idx="178">
                  <c:v>156755727.18704256</c:v>
                </c:pt>
                <c:pt idx="179">
                  <c:v>152887262.04379424</c:v>
                </c:pt>
                <c:pt idx="180">
                  <c:v>149076429.6166789</c:v>
                </c:pt>
                <c:pt idx="181">
                  <c:v>145340350.92886573</c:v>
                </c:pt>
                <c:pt idx="182">
                  <c:v>141647167.5479613</c:v>
                </c:pt>
                <c:pt idx="183">
                  <c:v>138033312.52052018</c:v>
                </c:pt>
                <c:pt idx="184">
                  <c:v>134354056.1249059</c:v>
                </c:pt>
                <c:pt idx="185">
                  <c:v>130832438.34316832</c:v>
                </c:pt>
                <c:pt idx="186">
                  <c:v>126951100.28896339</c:v>
                </c:pt>
                <c:pt idx="187">
                  <c:v>123536523.95453008</c:v>
                </c:pt>
                <c:pt idx="188">
                  <c:v>120196614.62549444</c:v>
                </c:pt>
                <c:pt idx="189">
                  <c:v>116908650.66347931</c:v>
                </c:pt>
                <c:pt idx="190">
                  <c:v>113752198.10322239</c:v>
                </c:pt>
                <c:pt idx="191">
                  <c:v>110665862.74147153</c:v>
                </c:pt>
                <c:pt idx="192">
                  <c:v>107594131.66092871</c:v>
                </c:pt>
                <c:pt idx="193">
                  <c:v>104706956.21080516</c:v>
                </c:pt>
                <c:pt idx="194">
                  <c:v>101862990.90298012</c:v>
                </c:pt>
                <c:pt idx="195">
                  <c:v>99068276.34946105</c:v>
                </c:pt>
                <c:pt idx="196">
                  <c:v>96296699.91531026</c:v>
                </c:pt>
                <c:pt idx="197">
                  <c:v>93559691.74437141</c:v>
                </c:pt>
                <c:pt idx="198">
                  <c:v>90884505.81834964</c:v>
                </c:pt>
                <c:pt idx="199">
                  <c:v>88230229.59201407</c:v>
                </c:pt>
                <c:pt idx="200">
                  <c:v>85642037.83105992</c:v>
                </c:pt>
                <c:pt idx="201">
                  <c:v>83107837.70316732</c:v>
                </c:pt>
                <c:pt idx="202">
                  <c:v>80667317.89132085</c:v>
                </c:pt>
                <c:pt idx="203">
                  <c:v>78300037.42299673</c:v>
                </c:pt>
                <c:pt idx="204">
                  <c:v>76001004.96740063</c:v>
                </c:pt>
                <c:pt idx="205">
                  <c:v>73779236.25882432</c:v>
                </c:pt>
                <c:pt idx="206">
                  <c:v>71614974.86110891</c:v>
                </c:pt>
                <c:pt idx="207">
                  <c:v>69525533.54373825</c:v>
                </c:pt>
                <c:pt idx="208">
                  <c:v>67506075.25519468</c:v>
                </c:pt>
                <c:pt idx="209">
                  <c:v>65543228.05998874</c:v>
                </c:pt>
                <c:pt idx="210">
                  <c:v>63663828.013548195</c:v>
                </c:pt>
                <c:pt idx="211">
                  <c:v>61797305.21553647</c:v>
                </c:pt>
                <c:pt idx="212">
                  <c:v>59970392.62374604</c:v>
                </c:pt>
                <c:pt idx="213">
                  <c:v>58159224.49003468</c:v>
                </c:pt>
                <c:pt idx="214">
                  <c:v>56387745.648440674</c:v>
                </c:pt>
                <c:pt idx="215">
                  <c:v>54636229.23678133</c:v>
                </c:pt>
                <c:pt idx="216">
                  <c:v>52915410.59937222</c:v>
                </c:pt>
                <c:pt idx="217">
                  <c:v>51233912.32942822</c:v>
                </c:pt>
                <c:pt idx="218">
                  <c:v>49578841.047575854</c:v>
                </c:pt>
                <c:pt idx="219">
                  <c:v>47963080.52203258</c:v>
                </c:pt>
                <c:pt idx="220">
                  <c:v>46386972.642119795</c:v>
                </c:pt>
                <c:pt idx="221">
                  <c:v>44853100.32617131</c:v>
                </c:pt>
                <c:pt idx="222">
                  <c:v>43389637.46276441</c:v>
                </c:pt>
                <c:pt idx="223">
                  <c:v>41962131.79811389</c:v>
                </c:pt>
                <c:pt idx="224">
                  <c:v>40581027.04016266</c:v>
                </c:pt>
                <c:pt idx="225">
                  <c:v>39235797.10483372</c:v>
                </c:pt>
                <c:pt idx="226">
                  <c:v>37934820.09655885</c:v>
                </c:pt>
                <c:pt idx="227">
                  <c:v>36465056.514735185</c:v>
                </c:pt>
                <c:pt idx="228">
                  <c:v>35161599.84227504</c:v>
                </c:pt>
                <c:pt idx="229">
                  <c:v>33943218.89613227</c:v>
                </c:pt>
                <c:pt idx="230">
                  <c:v>32737302.27787841</c:v>
                </c:pt>
                <c:pt idx="231">
                  <c:v>31550076.80229477</c:v>
                </c:pt>
                <c:pt idx="232">
                  <c:v>30375264.582106233</c:v>
                </c:pt>
                <c:pt idx="233">
                  <c:v>29217942.38757116</c:v>
                </c:pt>
                <c:pt idx="234">
                  <c:v>28097688.85739188</c:v>
                </c:pt>
                <c:pt idx="235">
                  <c:v>26983725.12010221</c:v>
                </c:pt>
                <c:pt idx="236">
                  <c:v>25893247.40453511</c:v>
                </c:pt>
                <c:pt idx="237">
                  <c:v>24813168.27590264</c:v>
                </c:pt>
                <c:pt idx="238">
                  <c:v>23751233.91363351</c:v>
                </c:pt>
                <c:pt idx="239">
                  <c:v>22700785.11565974</c:v>
                </c:pt>
                <c:pt idx="240">
                  <c:v>21663682.49136726</c:v>
                </c:pt>
                <c:pt idx="241">
                  <c:v>20645874.22763915</c:v>
                </c:pt>
                <c:pt idx="242">
                  <c:v>19638822.839088514</c:v>
                </c:pt>
                <c:pt idx="243">
                  <c:v>18652326.262394033</c:v>
                </c:pt>
                <c:pt idx="244">
                  <c:v>17693041.68811331</c:v>
                </c:pt>
                <c:pt idx="245">
                  <c:v>16747842.03190113</c:v>
                </c:pt>
                <c:pt idx="246">
                  <c:v>15821654.771300457</c:v>
                </c:pt>
                <c:pt idx="247">
                  <c:v>14913681.765865153</c:v>
                </c:pt>
                <c:pt idx="248">
                  <c:v>14027269.503884662</c:v>
                </c:pt>
                <c:pt idx="249">
                  <c:v>13170919.916787622</c:v>
                </c:pt>
                <c:pt idx="250">
                  <c:v>12361122.449037326</c:v>
                </c:pt>
                <c:pt idx="251">
                  <c:v>11595419.99890934</c:v>
                </c:pt>
                <c:pt idx="252">
                  <c:v>10874496.55673442</c:v>
                </c:pt>
                <c:pt idx="253">
                  <c:v>10208930.372846108</c:v>
                </c:pt>
                <c:pt idx="254">
                  <c:v>9576411.153144618</c:v>
                </c:pt>
                <c:pt idx="255">
                  <c:v>8965824.985467033</c:v>
                </c:pt>
                <c:pt idx="256">
                  <c:v>8364085.7154598525</c:v>
                </c:pt>
                <c:pt idx="257">
                  <c:v>7770399.40728562</c:v>
                </c:pt>
                <c:pt idx="258">
                  <c:v>7187353.278104791</c:v>
                </c:pt>
                <c:pt idx="259">
                  <c:v>6612699.610922483</c:v>
                </c:pt>
                <c:pt idx="260">
                  <c:v>6055772.875898081</c:v>
                </c:pt>
                <c:pt idx="261">
                  <c:v>5520723.478538923</c:v>
                </c:pt>
                <c:pt idx="262">
                  <c:v>5046495.642832387</c:v>
                </c:pt>
                <c:pt idx="263">
                  <c:v>4612879.598953481</c:v>
                </c:pt>
                <c:pt idx="264">
                  <c:v>4218946.816840913</c:v>
                </c:pt>
                <c:pt idx="265">
                  <c:v>3852564.8605842874</c:v>
                </c:pt>
                <c:pt idx="266">
                  <c:v>3513186.4424995566</c:v>
                </c:pt>
                <c:pt idx="267">
                  <c:v>3197727.2763021546</c:v>
                </c:pt>
                <c:pt idx="268">
                  <c:v>2924066.9226234043</c:v>
                </c:pt>
                <c:pt idx="269">
                  <c:v>2682288.342782069</c:v>
                </c:pt>
                <c:pt idx="270">
                  <c:v>2469244.726867162</c:v>
                </c:pt>
                <c:pt idx="271">
                  <c:v>2275712.6769839097</c:v>
                </c:pt>
                <c:pt idx="272">
                  <c:v>2091195.099484291</c:v>
                </c:pt>
                <c:pt idx="273">
                  <c:v>1914389.332518533</c:v>
                </c:pt>
                <c:pt idx="274">
                  <c:v>1752531.9274552756</c:v>
                </c:pt>
                <c:pt idx="275">
                  <c:v>1597166.096969318</c:v>
                </c:pt>
                <c:pt idx="276">
                  <c:v>1449571.1698136898</c:v>
                </c:pt>
                <c:pt idx="277">
                  <c:v>1311736.6962870364</c:v>
                </c:pt>
                <c:pt idx="278">
                  <c:v>1184633.526227272</c:v>
                </c:pt>
                <c:pt idx="279">
                  <c:v>1066137.8700377804</c:v>
                </c:pt>
                <c:pt idx="280">
                  <c:v>958169.3424584414</c:v>
                </c:pt>
                <c:pt idx="281">
                  <c:v>857541.136186145</c:v>
                </c:pt>
                <c:pt idx="282">
                  <c:v>767956.6198696606</c:v>
                </c:pt>
                <c:pt idx="283">
                  <c:v>691014.6285617932</c:v>
                </c:pt>
                <c:pt idx="284">
                  <c:v>623847.9612763746</c:v>
                </c:pt>
                <c:pt idx="285">
                  <c:v>566948.4181722943</c:v>
                </c:pt>
                <c:pt idx="286">
                  <c:v>519622.28217608004</c:v>
                </c:pt>
                <c:pt idx="287">
                  <c:v>479054.09416276735</c:v>
                </c:pt>
                <c:pt idx="288">
                  <c:v>445346.1317463265</c:v>
                </c:pt>
                <c:pt idx="289">
                  <c:v>415336.4934503696</c:v>
                </c:pt>
                <c:pt idx="290">
                  <c:v>386772.1272810976</c:v>
                </c:pt>
                <c:pt idx="291">
                  <c:v>360543.17638748314</c:v>
                </c:pt>
                <c:pt idx="292">
                  <c:v>334951.5394362971</c:v>
                </c:pt>
                <c:pt idx="293">
                  <c:v>312420.82598027884</c:v>
                </c:pt>
                <c:pt idx="294">
                  <c:v>292997.6137431392</c:v>
                </c:pt>
                <c:pt idx="295">
                  <c:v>275903.6658314892</c:v>
                </c:pt>
                <c:pt idx="296">
                  <c:v>262799.293078394</c:v>
                </c:pt>
                <c:pt idx="297">
                  <c:v>253520.21723111926</c:v>
                </c:pt>
                <c:pt idx="298">
                  <c:v>244330.91140050982</c:v>
                </c:pt>
                <c:pt idx="299">
                  <c:v>235162.8984655981</c:v>
                </c:pt>
                <c:pt idx="300">
                  <c:v>226312.4392451847</c:v>
                </c:pt>
                <c:pt idx="301">
                  <c:v>217545.52056356284</c:v>
                </c:pt>
                <c:pt idx="302">
                  <c:v>209010.4239939321</c:v>
                </c:pt>
                <c:pt idx="303">
                  <c:v>201132.6007001514</c:v>
                </c:pt>
                <c:pt idx="304">
                  <c:v>193273.54445207148</c:v>
                </c:pt>
                <c:pt idx="305">
                  <c:v>185461.63397449805</c:v>
                </c:pt>
                <c:pt idx="306">
                  <c:v>177769.65998336807</c:v>
                </c:pt>
                <c:pt idx="307">
                  <c:v>170331.55112918036</c:v>
                </c:pt>
                <c:pt idx="308">
                  <c:v>163274.50956488488</c:v>
                </c:pt>
                <c:pt idx="309">
                  <c:v>157030.11274298897</c:v>
                </c:pt>
                <c:pt idx="310">
                  <c:v>151396.49262475342</c:v>
                </c:pt>
                <c:pt idx="311">
                  <c:v>146688.76661429845</c:v>
                </c:pt>
                <c:pt idx="312">
                  <c:v>142391.27951096464</c:v>
                </c:pt>
                <c:pt idx="313">
                  <c:v>138271.32594619459</c:v>
                </c:pt>
                <c:pt idx="314">
                  <c:v>134506.6384279066</c:v>
                </c:pt>
                <c:pt idx="315">
                  <c:v>130781.9433329856</c:v>
                </c:pt>
                <c:pt idx="316">
                  <c:v>127060.80184884949</c:v>
                </c:pt>
                <c:pt idx="317">
                  <c:v>123574.6759901788</c:v>
                </c:pt>
                <c:pt idx="318">
                  <c:v>120280.83340949341</c:v>
                </c:pt>
                <c:pt idx="319">
                  <c:v>117074.83193989472</c:v>
                </c:pt>
                <c:pt idx="320">
                  <c:v>113903.28675080679</c:v>
                </c:pt>
                <c:pt idx="321">
                  <c:v>111164.21856554135</c:v>
                </c:pt>
                <c:pt idx="322">
                  <c:v>108456.00845223835</c:v>
                </c:pt>
                <c:pt idx="323">
                  <c:v>105748.48596926194</c:v>
                </c:pt>
                <c:pt idx="324">
                  <c:v>103056.7989978716</c:v>
                </c:pt>
                <c:pt idx="325">
                  <c:v>100394.6116419262</c:v>
                </c:pt>
                <c:pt idx="326">
                  <c:v>97976.75244574639</c:v>
                </c:pt>
                <c:pt idx="327">
                  <c:v>96063.32679474639</c:v>
                </c:pt>
                <c:pt idx="328">
                  <c:v>0</c:v>
                </c:pt>
                <c:pt idx="329">
                  <c:v>16701.25491609424</c:v>
                </c:pt>
                <c:pt idx="330">
                  <c:v>15276.300374762157</c:v>
                </c:pt>
                <c:pt idx="331">
                  <c:v>14040.739508968261</c:v>
                </c:pt>
                <c:pt idx="332">
                  <c:v>13071.080267822152</c:v>
                </c:pt>
                <c:pt idx="333">
                  <c:v>12376.416218824119</c:v>
                </c:pt>
                <c:pt idx="334">
                  <c:v>11687.243519409276</c:v>
                </c:pt>
                <c:pt idx="335">
                  <c:v>11000.257741814556</c:v>
                </c:pt>
                <c:pt idx="336">
                  <c:v>10316.784258959586</c:v>
                </c:pt>
                <c:pt idx="337">
                  <c:v>9958.825522998264</c:v>
                </c:pt>
                <c:pt idx="338">
                  <c:v>9601.044528254086</c:v>
                </c:pt>
                <c:pt idx="339">
                  <c:v>9245.870492930864</c:v>
                </c:pt>
                <c:pt idx="340">
                  <c:v>8958.044568079751</c:v>
                </c:pt>
                <c:pt idx="341">
                  <c:v>8671.519308757808</c:v>
                </c:pt>
                <c:pt idx="342">
                  <c:v>8388.582303126406</c:v>
                </c:pt>
                <c:pt idx="343">
                  <c:v>8104.5610973916055</c:v>
                </c:pt>
                <c:pt idx="344">
                  <c:v>7822.89475607861</c:v>
                </c:pt>
                <c:pt idx="345">
                  <c:v>7541.394190160301</c:v>
                </c:pt>
                <c:pt idx="346">
                  <c:v>7262.161536678355</c:v>
                </c:pt>
                <c:pt idx="347">
                  <c:v>6983.164010372271</c:v>
                </c:pt>
                <c:pt idx="348">
                  <c:v>6705.4278442300065</c:v>
                </c:pt>
                <c:pt idx="349">
                  <c:v>6429.8270171536415</c:v>
                </c:pt>
                <c:pt idx="350">
                  <c:v>6154.561923381339</c:v>
                </c:pt>
                <c:pt idx="351">
                  <c:v>5881.34955187109</c:v>
                </c:pt>
                <c:pt idx="352">
                  <c:v>5608.529319772755</c:v>
                </c:pt>
                <c:pt idx="353">
                  <c:v>5336.947020173705</c:v>
                </c:pt>
                <c:pt idx="354">
                  <c:v>5068.677910816406</c:v>
                </c:pt>
                <c:pt idx="355">
                  <c:v>4799.442823131116</c:v>
                </c:pt>
                <c:pt idx="356">
                  <c:v>4532.048573366776</c:v>
                </c:pt>
                <c:pt idx="357">
                  <c:v>4265.209673697883</c:v>
                </c:pt>
                <c:pt idx="358">
                  <c:v>4000.129463711182</c:v>
                </c:pt>
                <c:pt idx="359">
                  <c:v>3735.6729609761583</c:v>
                </c:pt>
                <c:pt idx="360">
                  <c:v>3472.416083177241</c:v>
                </c:pt>
                <c:pt idx="361">
                  <c:v>3210.7904114704875</c:v>
                </c:pt>
                <c:pt idx="362">
                  <c:v>2949.884309310548</c:v>
                </c:pt>
                <c:pt idx="363">
                  <c:v>2690.5248031200367</c:v>
                </c:pt>
                <c:pt idx="364">
                  <c:v>2431.9474317173263</c:v>
                </c:pt>
                <c:pt idx="365">
                  <c:v>2174.541699327801</c:v>
                </c:pt>
                <c:pt idx="366">
                  <c:v>1919.0944500027</c:v>
                </c:pt>
                <c:pt idx="367">
                  <c:v>1663.9214990760397</c:v>
                </c:pt>
                <c:pt idx="368">
                  <c:v>1410.1036549633986</c:v>
                </c:pt>
                <c:pt idx="369">
                  <c:v>1172.3915016173844</c:v>
                </c:pt>
                <c:pt idx="370">
                  <c:v>935.8920724421837</c:v>
                </c:pt>
                <c:pt idx="371">
                  <c:v>700.3115442811436</c:v>
                </c:pt>
                <c:pt idx="372">
                  <c:v>465.8072480943412</c:v>
                </c:pt>
                <c:pt idx="373">
                  <c:v>232.401511798581</c:v>
                </c:pt>
                <c:pt idx="374">
                  <c:v>0</c:v>
                </c:pt>
              </c:numCache>
            </c:numRef>
          </c:val>
        </c:ser>
        <c:ser>
          <c:idx val="3"/>
          <c:order val="3"/>
          <c:tx>
            <c:strRef>
              <c:f>_Hidden31!$E$1:$E$1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915A"/>
                  </a:solidFill>
                </c14:spPr>
              </c14:invertSolidFillFmt>
            </c:ext>
          </c:extLst>
          <c:cat>
            <c:strRef>
              <c:f>_Hidden31!$A$2:$A$376</c:f>
              <c:strCache>
                <c:ptCount val="375"/>
                <c:pt idx="0">
                  <c:v>1/09/2019</c:v>
                </c:pt>
                <c:pt idx="1">
                  <c:v>1/10/2019</c:v>
                </c:pt>
                <c:pt idx="2">
                  <c:v>1/11/2019</c:v>
                </c:pt>
                <c:pt idx="3">
                  <c:v>1/12/2019</c:v>
                </c:pt>
                <c:pt idx="4">
                  <c:v>1/01/2020</c:v>
                </c:pt>
                <c:pt idx="5">
                  <c:v>1/02/2020</c:v>
                </c:pt>
                <c:pt idx="6">
                  <c:v>1/03/2020</c:v>
                </c:pt>
                <c:pt idx="7">
                  <c:v>1/04/2020</c:v>
                </c:pt>
                <c:pt idx="8">
                  <c:v>1/05/2020</c:v>
                </c:pt>
                <c:pt idx="9">
                  <c:v>1/06/2020</c:v>
                </c:pt>
                <c:pt idx="10">
                  <c:v>1/07/2020</c:v>
                </c:pt>
                <c:pt idx="11">
                  <c:v>1/08/2020</c:v>
                </c:pt>
                <c:pt idx="12">
                  <c:v>1/09/2020</c:v>
                </c:pt>
                <c:pt idx="13">
                  <c:v>1/10/2020</c:v>
                </c:pt>
                <c:pt idx="14">
                  <c:v>1/11/2020</c:v>
                </c:pt>
                <c:pt idx="15">
                  <c:v>1/12/2020</c:v>
                </c:pt>
                <c:pt idx="16">
                  <c:v>1/01/2021</c:v>
                </c:pt>
                <c:pt idx="17">
                  <c:v>1/02/2021</c:v>
                </c:pt>
                <c:pt idx="18">
                  <c:v>1/03/2021</c:v>
                </c:pt>
                <c:pt idx="19">
                  <c:v>1/04/2021</c:v>
                </c:pt>
                <c:pt idx="20">
                  <c:v>1/05/2021</c:v>
                </c:pt>
                <c:pt idx="21">
                  <c:v>1/06/2021</c:v>
                </c:pt>
                <c:pt idx="22">
                  <c:v>1/07/2021</c:v>
                </c:pt>
                <c:pt idx="23">
                  <c:v>1/08/2021</c:v>
                </c:pt>
                <c:pt idx="24">
                  <c:v>1/09/2021</c:v>
                </c:pt>
                <c:pt idx="25">
                  <c:v>1/10/2021</c:v>
                </c:pt>
                <c:pt idx="26">
                  <c:v>1/11/2021</c:v>
                </c:pt>
                <c:pt idx="27">
                  <c:v>1/12/2021</c:v>
                </c:pt>
                <c:pt idx="28">
                  <c:v>1/01/2022</c:v>
                </c:pt>
                <c:pt idx="29">
                  <c:v>1/02/2022</c:v>
                </c:pt>
                <c:pt idx="30">
                  <c:v>1/03/2022</c:v>
                </c:pt>
                <c:pt idx="31">
                  <c:v>1/04/2022</c:v>
                </c:pt>
                <c:pt idx="32">
                  <c:v>1/05/2022</c:v>
                </c:pt>
                <c:pt idx="33">
                  <c:v>1/06/2022</c:v>
                </c:pt>
                <c:pt idx="34">
                  <c:v>1/07/2022</c:v>
                </c:pt>
                <c:pt idx="35">
                  <c:v>1/08/2022</c:v>
                </c:pt>
                <c:pt idx="36">
                  <c:v>1/09/2022</c:v>
                </c:pt>
                <c:pt idx="37">
                  <c:v>1/10/2022</c:v>
                </c:pt>
                <c:pt idx="38">
                  <c:v>1/11/2022</c:v>
                </c:pt>
                <c:pt idx="39">
                  <c:v>1/12/2022</c:v>
                </c:pt>
                <c:pt idx="40">
                  <c:v>1/01/2023</c:v>
                </c:pt>
                <c:pt idx="41">
                  <c:v>1/02/2023</c:v>
                </c:pt>
                <c:pt idx="42">
                  <c:v>1/03/2023</c:v>
                </c:pt>
                <c:pt idx="43">
                  <c:v>1/04/2023</c:v>
                </c:pt>
                <c:pt idx="44">
                  <c:v>1/05/2023</c:v>
                </c:pt>
                <c:pt idx="45">
                  <c:v>1/06/2023</c:v>
                </c:pt>
                <c:pt idx="46">
                  <c:v>1/07/2023</c:v>
                </c:pt>
                <c:pt idx="47">
                  <c:v>1/08/2023</c:v>
                </c:pt>
                <c:pt idx="48">
                  <c:v>1/09/2023</c:v>
                </c:pt>
                <c:pt idx="49">
                  <c:v>1/10/2023</c:v>
                </c:pt>
                <c:pt idx="50">
                  <c:v>1/11/2023</c:v>
                </c:pt>
                <c:pt idx="51">
                  <c:v>1/12/2023</c:v>
                </c:pt>
                <c:pt idx="52">
                  <c:v>1/01/2024</c:v>
                </c:pt>
                <c:pt idx="53">
                  <c:v>1/02/2024</c:v>
                </c:pt>
                <c:pt idx="54">
                  <c:v>1/03/2024</c:v>
                </c:pt>
                <c:pt idx="55">
                  <c:v>1/04/2024</c:v>
                </c:pt>
                <c:pt idx="56">
                  <c:v>1/05/2024</c:v>
                </c:pt>
                <c:pt idx="57">
                  <c:v>1/06/2024</c:v>
                </c:pt>
                <c:pt idx="58">
                  <c:v>1/07/2024</c:v>
                </c:pt>
                <c:pt idx="59">
                  <c:v>1/08/2024</c:v>
                </c:pt>
                <c:pt idx="60">
                  <c:v>1/09/2024</c:v>
                </c:pt>
                <c:pt idx="61">
                  <c:v>1/10/2024</c:v>
                </c:pt>
                <c:pt idx="62">
                  <c:v>1/11/2024</c:v>
                </c:pt>
                <c:pt idx="63">
                  <c:v>1/12/2024</c:v>
                </c:pt>
                <c:pt idx="64">
                  <c:v>1/01/2025</c:v>
                </c:pt>
                <c:pt idx="65">
                  <c:v>1/02/2025</c:v>
                </c:pt>
                <c:pt idx="66">
                  <c:v>1/03/2025</c:v>
                </c:pt>
                <c:pt idx="67">
                  <c:v>1/04/2025</c:v>
                </c:pt>
                <c:pt idx="68">
                  <c:v>1/05/2025</c:v>
                </c:pt>
                <c:pt idx="69">
                  <c:v>1/06/2025</c:v>
                </c:pt>
                <c:pt idx="70">
                  <c:v>1/07/2025</c:v>
                </c:pt>
                <c:pt idx="71">
                  <c:v>1/08/2025</c:v>
                </c:pt>
                <c:pt idx="72">
                  <c:v>1/09/2025</c:v>
                </c:pt>
                <c:pt idx="73">
                  <c:v>1/10/2025</c:v>
                </c:pt>
                <c:pt idx="74">
                  <c:v>1/11/2025</c:v>
                </c:pt>
                <c:pt idx="75">
                  <c:v>1/12/2025</c:v>
                </c:pt>
                <c:pt idx="76">
                  <c:v>1/01/2026</c:v>
                </c:pt>
                <c:pt idx="77">
                  <c:v>1/02/2026</c:v>
                </c:pt>
                <c:pt idx="78">
                  <c:v>1/03/2026</c:v>
                </c:pt>
                <c:pt idx="79">
                  <c:v>1/04/2026</c:v>
                </c:pt>
                <c:pt idx="80">
                  <c:v>1/05/2026</c:v>
                </c:pt>
                <c:pt idx="81">
                  <c:v>1/06/2026</c:v>
                </c:pt>
                <c:pt idx="82">
                  <c:v>1/07/2026</c:v>
                </c:pt>
                <c:pt idx="83">
                  <c:v>1/08/2026</c:v>
                </c:pt>
                <c:pt idx="84">
                  <c:v>1/09/2026</c:v>
                </c:pt>
                <c:pt idx="85">
                  <c:v>1/10/2026</c:v>
                </c:pt>
                <c:pt idx="86">
                  <c:v>1/11/2026</c:v>
                </c:pt>
                <c:pt idx="87">
                  <c:v>1/12/2026</c:v>
                </c:pt>
                <c:pt idx="88">
                  <c:v>1/01/2027</c:v>
                </c:pt>
                <c:pt idx="89">
                  <c:v>1/02/2027</c:v>
                </c:pt>
                <c:pt idx="90">
                  <c:v>1/03/2027</c:v>
                </c:pt>
                <c:pt idx="91">
                  <c:v>1/04/2027</c:v>
                </c:pt>
                <c:pt idx="92">
                  <c:v>1/05/2027</c:v>
                </c:pt>
                <c:pt idx="93">
                  <c:v>1/06/2027</c:v>
                </c:pt>
                <c:pt idx="94">
                  <c:v>1/07/2027</c:v>
                </c:pt>
                <c:pt idx="95">
                  <c:v>1/08/2027</c:v>
                </c:pt>
                <c:pt idx="96">
                  <c:v>1/09/2027</c:v>
                </c:pt>
                <c:pt idx="97">
                  <c:v>1/10/2027</c:v>
                </c:pt>
                <c:pt idx="98">
                  <c:v>1/11/2027</c:v>
                </c:pt>
                <c:pt idx="99">
                  <c:v>1/12/2027</c:v>
                </c:pt>
                <c:pt idx="100">
                  <c:v>1/01/2028</c:v>
                </c:pt>
                <c:pt idx="101">
                  <c:v>1/02/2028</c:v>
                </c:pt>
                <c:pt idx="102">
                  <c:v>1/03/2028</c:v>
                </c:pt>
                <c:pt idx="103">
                  <c:v>1/04/2028</c:v>
                </c:pt>
                <c:pt idx="104">
                  <c:v>1/05/2028</c:v>
                </c:pt>
                <c:pt idx="105">
                  <c:v>1/06/2028</c:v>
                </c:pt>
                <c:pt idx="106">
                  <c:v>1/07/2028</c:v>
                </c:pt>
                <c:pt idx="107">
                  <c:v>1/08/2028</c:v>
                </c:pt>
                <c:pt idx="108">
                  <c:v>1/09/2028</c:v>
                </c:pt>
                <c:pt idx="109">
                  <c:v>1/10/2028</c:v>
                </c:pt>
                <c:pt idx="110">
                  <c:v>1/11/2028</c:v>
                </c:pt>
                <c:pt idx="111">
                  <c:v>1/12/2028</c:v>
                </c:pt>
                <c:pt idx="112">
                  <c:v>1/01/2029</c:v>
                </c:pt>
                <c:pt idx="113">
                  <c:v>1/02/2029</c:v>
                </c:pt>
                <c:pt idx="114">
                  <c:v>1/03/2029</c:v>
                </c:pt>
                <c:pt idx="115">
                  <c:v>1/04/2029</c:v>
                </c:pt>
                <c:pt idx="116">
                  <c:v>1/05/2029</c:v>
                </c:pt>
                <c:pt idx="117">
                  <c:v>1/06/2029</c:v>
                </c:pt>
                <c:pt idx="118">
                  <c:v>1/07/2029</c:v>
                </c:pt>
                <c:pt idx="119">
                  <c:v>1/08/2029</c:v>
                </c:pt>
                <c:pt idx="120">
                  <c:v>1/09/2029</c:v>
                </c:pt>
                <c:pt idx="121">
                  <c:v>1/10/2029</c:v>
                </c:pt>
                <c:pt idx="122">
                  <c:v>1/11/2029</c:v>
                </c:pt>
                <c:pt idx="123">
                  <c:v>1/12/2029</c:v>
                </c:pt>
                <c:pt idx="124">
                  <c:v>1/01/2030</c:v>
                </c:pt>
                <c:pt idx="125">
                  <c:v>1/02/2030</c:v>
                </c:pt>
                <c:pt idx="126">
                  <c:v>1/03/2030</c:v>
                </c:pt>
                <c:pt idx="127">
                  <c:v>1/04/2030</c:v>
                </c:pt>
                <c:pt idx="128">
                  <c:v>1/05/2030</c:v>
                </c:pt>
                <c:pt idx="129">
                  <c:v>1/06/2030</c:v>
                </c:pt>
                <c:pt idx="130">
                  <c:v>1/07/2030</c:v>
                </c:pt>
                <c:pt idx="131">
                  <c:v>1/08/2030</c:v>
                </c:pt>
                <c:pt idx="132">
                  <c:v>1/09/2030</c:v>
                </c:pt>
                <c:pt idx="133">
                  <c:v>1/10/2030</c:v>
                </c:pt>
                <c:pt idx="134">
                  <c:v>1/11/2030</c:v>
                </c:pt>
                <c:pt idx="135">
                  <c:v>1/12/2030</c:v>
                </c:pt>
                <c:pt idx="136">
                  <c:v>1/01/2031</c:v>
                </c:pt>
                <c:pt idx="137">
                  <c:v>1/02/2031</c:v>
                </c:pt>
                <c:pt idx="138">
                  <c:v>1/03/2031</c:v>
                </c:pt>
                <c:pt idx="139">
                  <c:v>1/04/2031</c:v>
                </c:pt>
                <c:pt idx="140">
                  <c:v>1/05/2031</c:v>
                </c:pt>
                <c:pt idx="141">
                  <c:v>1/06/2031</c:v>
                </c:pt>
                <c:pt idx="142">
                  <c:v>1/07/2031</c:v>
                </c:pt>
                <c:pt idx="143">
                  <c:v>1/08/2031</c:v>
                </c:pt>
                <c:pt idx="144">
                  <c:v>1/09/2031</c:v>
                </c:pt>
                <c:pt idx="145">
                  <c:v>1/10/2031</c:v>
                </c:pt>
                <c:pt idx="146">
                  <c:v>1/11/2031</c:v>
                </c:pt>
                <c:pt idx="147">
                  <c:v>1/12/2031</c:v>
                </c:pt>
                <c:pt idx="148">
                  <c:v>1/01/2032</c:v>
                </c:pt>
                <c:pt idx="149">
                  <c:v>1/02/2032</c:v>
                </c:pt>
                <c:pt idx="150">
                  <c:v>1/03/2032</c:v>
                </c:pt>
                <c:pt idx="151">
                  <c:v>1/04/2032</c:v>
                </c:pt>
                <c:pt idx="152">
                  <c:v>1/05/2032</c:v>
                </c:pt>
                <c:pt idx="153">
                  <c:v>1/06/2032</c:v>
                </c:pt>
                <c:pt idx="154">
                  <c:v>1/07/2032</c:v>
                </c:pt>
                <c:pt idx="155">
                  <c:v>1/08/2032</c:v>
                </c:pt>
                <c:pt idx="156">
                  <c:v>1/09/2032</c:v>
                </c:pt>
                <c:pt idx="157">
                  <c:v>1/10/2032</c:v>
                </c:pt>
                <c:pt idx="158">
                  <c:v>1/11/2032</c:v>
                </c:pt>
                <c:pt idx="159">
                  <c:v>1/12/2032</c:v>
                </c:pt>
                <c:pt idx="160">
                  <c:v>1/01/2033</c:v>
                </c:pt>
                <c:pt idx="161">
                  <c:v>1/02/2033</c:v>
                </c:pt>
                <c:pt idx="162">
                  <c:v>1/03/2033</c:v>
                </c:pt>
                <c:pt idx="163">
                  <c:v>1/04/2033</c:v>
                </c:pt>
                <c:pt idx="164">
                  <c:v>1/05/2033</c:v>
                </c:pt>
                <c:pt idx="165">
                  <c:v>1/06/2033</c:v>
                </c:pt>
                <c:pt idx="166">
                  <c:v>1/07/2033</c:v>
                </c:pt>
                <c:pt idx="167">
                  <c:v>1/08/2033</c:v>
                </c:pt>
                <c:pt idx="168">
                  <c:v>1/09/2033</c:v>
                </c:pt>
                <c:pt idx="169">
                  <c:v>1/10/2033</c:v>
                </c:pt>
                <c:pt idx="170">
                  <c:v>1/11/2033</c:v>
                </c:pt>
                <c:pt idx="171">
                  <c:v>1/12/2033</c:v>
                </c:pt>
                <c:pt idx="172">
                  <c:v>1/01/2034</c:v>
                </c:pt>
                <c:pt idx="173">
                  <c:v>1/02/2034</c:v>
                </c:pt>
                <c:pt idx="174">
                  <c:v>1/03/2034</c:v>
                </c:pt>
                <c:pt idx="175">
                  <c:v>1/04/2034</c:v>
                </c:pt>
                <c:pt idx="176">
                  <c:v>1/05/2034</c:v>
                </c:pt>
                <c:pt idx="177">
                  <c:v>1/06/2034</c:v>
                </c:pt>
                <c:pt idx="178">
                  <c:v>1/07/2034</c:v>
                </c:pt>
                <c:pt idx="179">
                  <c:v>1/08/2034</c:v>
                </c:pt>
                <c:pt idx="180">
                  <c:v>1/09/2034</c:v>
                </c:pt>
                <c:pt idx="181">
                  <c:v>1/10/2034</c:v>
                </c:pt>
                <c:pt idx="182">
                  <c:v>1/11/2034</c:v>
                </c:pt>
                <c:pt idx="183">
                  <c:v>1/12/2034</c:v>
                </c:pt>
                <c:pt idx="184">
                  <c:v>1/01/2035</c:v>
                </c:pt>
                <c:pt idx="185">
                  <c:v>1/02/2035</c:v>
                </c:pt>
                <c:pt idx="186">
                  <c:v>1/03/2035</c:v>
                </c:pt>
                <c:pt idx="187">
                  <c:v>1/04/2035</c:v>
                </c:pt>
                <c:pt idx="188">
                  <c:v>1/05/2035</c:v>
                </c:pt>
                <c:pt idx="189">
                  <c:v>1/06/2035</c:v>
                </c:pt>
                <c:pt idx="190">
                  <c:v>1/07/2035</c:v>
                </c:pt>
                <c:pt idx="191">
                  <c:v>1/08/2035</c:v>
                </c:pt>
                <c:pt idx="192">
                  <c:v>1/09/2035</c:v>
                </c:pt>
                <c:pt idx="193">
                  <c:v>1/10/2035</c:v>
                </c:pt>
                <c:pt idx="194">
                  <c:v>1/11/2035</c:v>
                </c:pt>
                <c:pt idx="195">
                  <c:v>1/12/2035</c:v>
                </c:pt>
                <c:pt idx="196">
                  <c:v>1/01/2036</c:v>
                </c:pt>
                <c:pt idx="197">
                  <c:v>1/02/2036</c:v>
                </c:pt>
                <c:pt idx="198">
                  <c:v>1/03/2036</c:v>
                </c:pt>
                <c:pt idx="199">
                  <c:v>1/04/2036</c:v>
                </c:pt>
                <c:pt idx="200">
                  <c:v>1/05/2036</c:v>
                </c:pt>
                <c:pt idx="201">
                  <c:v>1/06/2036</c:v>
                </c:pt>
                <c:pt idx="202">
                  <c:v>1/07/2036</c:v>
                </c:pt>
                <c:pt idx="203">
                  <c:v>1/08/2036</c:v>
                </c:pt>
                <c:pt idx="204">
                  <c:v>1/09/2036</c:v>
                </c:pt>
                <c:pt idx="205">
                  <c:v>1/10/2036</c:v>
                </c:pt>
                <c:pt idx="206">
                  <c:v>1/11/2036</c:v>
                </c:pt>
                <c:pt idx="207">
                  <c:v>1/12/2036</c:v>
                </c:pt>
                <c:pt idx="208">
                  <c:v>1/01/2037</c:v>
                </c:pt>
                <c:pt idx="209">
                  <c:v>1/02/2037</c:v>
                </c:pt>
                <c:pt idx="210">
                  <c:v>1/03/2037</c:v>
                </c:pt>
                <c:pt idx="211">
                  <c:v>1/04/2037</c:v>
                </c:pt>
                <c:pt idx="212">
                  <c:v>1/05/2037</c:v>
                </c:pt>
                <c:pt idx="213">
                  <c:v>1/06/2037</c:v>
                </c:pt>
                <c:pt idx="214">
                  <c:v>1/07/2037</c:v>
                </c:pt>
                <c:pt idx="215">
                  <c:v>1/08/2037</c:v>
                </c:pt>
                <c:pt idx="216">
                  <c:v>1/09/2037</c:v>
                </c:pt>
                <c:pt idx="217">
                  <c:v>1/10/2037</c:v>
                </c:pt>
                <c:pt idx="218">
                  <c:v>1/11/2037</c:v>
                </c:pt>
                <c:pt idx="219">
                  <c:v>1/12/2037</c:v>
                </c:pt>
                <c:pt idx="220">
                  <c:v>1/01/2038</c:v>
                </c:pt>
                <c:pt idx="221">
                  <c:v>1/02/2038</c:v>
                </c:pt>
                <c:pt idx="222">
                  <c:v>1/03/2038</c:v>
                </c:pt>
                <c:pt idx="223">
                  <c:v>1/04/2038</c:v>
                </c:pt>
                <c:pt idx="224">
                  <c:v>1/05/2038</c:v>
                </c:pt>
                <c:pt idx="225">
                  <c:v>1/06/2038</c:v>
                </c:pt>
                <c:pt idx="226">
                  <c:v>1/07/2038</c:v>
                </c:pt>
                <c:pt idx="227">
                  <c:v>1/08/2038</c:v>
                </c:pt>
                <c:pt idx="228">
                  <c:v>1/09/2038</c:v>
                </c:pt>
                <c:pt idx="229">
                  <c:v>1/10/2038</c:v>
                </c:pt>
                <c:pt idx="230">
                  <c:v>1/11/2038</c:v>
                </c:pt>
                <c:pt idx="231">
                  <c:v>1/12/2038</c:v>
                </c:pt>
                <c:pt idx="232">
                  <c:v>1/01/2039</c:v>
                </c:pt>
                <c:pt idx="233">
                  <c:v>1/02/2039</c:v>
                </c:pt>
                <c:pt idx="234">
                  <c:v>1/03/2039</c:v>
                </c:pt>
                <c:pt idx="235">
                  <c:v>1/04/2039</c:v>
                </c:pt>
                <c:pt idx="236">
                  <c:v>1/05/2039</c:v>
                </c:pt>
                <c:pt idx="237">
                  <c:v>1/06/2039</c:v>
                </c:pt>
                <c:pt idx="238">
                  <c:v>1/07/2039</c:v>
                </c:pt>
                <c:pt idx="239">
                  <c:v>1/08/2039</c:v>
                </c:pt>
                <c:pt idx="240">
                  <c:v>1/09/2039</c:v>
                </c:pt>
                <c:pt idx="241">
                  <c:v>1/10/2039</c:v>
                </c:pt>
                <c:pt idx="242">
                  <c:v>1/11/2039</c:v>
                </c:pt>
                <c:pt idx="243">
                  <c:v>1/12/2039</c:v>
                </c:pt>
                <c:pt idx="244">
                  <c:v>1/01/2040</c:v>
                </c:pt>
                <c:pt idx="245">
                  <c:v>1/02/2040</c:v>
                </c:pt>
                <c:pt idx="246">
                  <c:v>1/03/2040</c:v>
                </c:pt>
                <c:pt idx="247">
                  <c:v>1/04/2040</c:v>
                </c:pt>
                <c:pt idx="248">
                  <c:v>1/05/2040</c:v>
                </c:pt>
                <c:pt idx="249">
                  <c:v>1/06/2040</c:v>
                </c:pt>
                <c:pt idx="250">
                  <c:v>1/07/2040</c:v>
                </c:pt>
                <c:pt idx="251">
                  <c:v>1/08/2040</c:v>
                </c:pt>
                <c:pt idx="252">
                  <c:v>1/09/2040</c:v>
                </c:pt>
                <c:pt idx="253">
                  <c:v>1/10/2040</c:v>
                </c:pt>
                <c:pt idx="254">
                  <c:v>1/11/2040</c:v>
                </c:pt>
                <c:pt idx="255">
                  <c:v>1/12/2040</c:v>
                </c:pt>
                <c:pt idx="256">
                  <c:v>1/01/2041</c:v>
                </c:pt>
                <c:pt idx="257">
                  <c:v>1/02/2041</c:v>
                </c:pt>
                <c:pt idx="258">
                  <c:v>1/03/2041</c:v>
                </c:pt>
                <c:pt idx="259">
                  <c:v>1/04/2041</c:v>
                </c:pt>
                <c:pt idx="260">
                  <c:v>1/05/2041</c:v>
                </c:pt>
                <c:pt idx="261">
                  <c:v>1/06/2041</c:v>
                </c:pt>
                <c:pt idx="262">
                  <c:v>1/07/2041</c:v>
                </c:pt>
                <c:pt idx="263">
                  <c:v>1/08/2041</c:v>
                </c:pt>
                <c:pt idx="264">
                  <c:v>1/09/2041</c:v>
                </c:pt>
                <c:pt idx="265">
                  <c:v>1/10/2041</c:v>
                </c:pt>
                <c:pt idx="266">
                  <c:v>1/11/2041</c:v>
                </c:pt>
                <c:pt idx="267">
                  <c:v>1/12/2041</c:v>
                </c:pt>
                <c:pt idx="268">
                  <c:v>1/01/2042</c:v>
                </c:pt>
                <c:pt idx="269">
                  <c:v>1/02/2042</c:v>
                </c:pt>
                <c:pt idx="270">
                  <c:v>1/03/2042</c:v>
                </c:pt>
                <c:pt idx="271">
                  <c:v>1/04/2042</c:v>
                </c:pt>
                <c:pt idx="272">
                  <c:v>1/05/2042</c:v>
                </c:pt>
                <c:pt idx="273">
                  <c:v>1/06/2042</c:v>
                </c:pt>
                <c:pt idx="274">
                  <c:v>1/07/2042</c:v>
                </c:pt>
                <c:pt idx="275">
                  <c:v>1/08/2042</c:v>
                </c:pt>
                <c:pt idx="276">
                  <c:v>1/09/2042</c:v>
                </c:pt>
                <c:pt idx="277">
                  <c:v>1/10/2042</c:v>
                </c:pt>
                <c:pt idx="278">
                  <c:v>1/11/2042</c:v>
                </c:pt>
                <c:pt idx="279">
                  <c:v>1/12/2042</c:v>
                </c:pt>
                <c:pt idx="280">
                  <c:v>1/01/2043</c:v>
                </c:pt>
                <c:pt idx="281">
                  <c:v>1/02/2043</c:v>
                </c:pt>
                <c:pt idx="282">
                  <c:v>1/03/2043</c:v>
                </c:pt>
                <c:pt idx="283">
                  <c:v>1/04/2043</c:v>
                </c:pt>
                <c:pt idx="284">
                  <c:v>1/05/2043</c:v>
                </c:pt>
                <c:pt idx="285">
                  <c:v>1/06/2043</c:v>
                </c:pt>
                <c:pt idx="286">
                  <c:v>1/07/2043</c:v>
                </c:pt>
                <c:pt idx="287">
                  <c:v>1/08/2043</c:v>
                </c:pt>
                <c:pt idx="288">
                  <c:v>1/09/2043</c:v>
                </c:pt>
                <c:pt idx="289">
                  <c:v>1/10/2043</c:v>
                </c:pt>
                <c:pt idx="290">
                  <c:v>1/11/2043</c:v>
                </c:pt>
                <c:pt idx="291">
                  <c:v>1/12/2043</c:v>
                </c:pt>
                <c:pt idx="292">
                  <c:v>1/01/2044</c:v>
                </c:pt>
                <c:pt idx="293">
                  <c:v>1/02/2044</c:v>
                </c:pt>
                <c:pt idx="294">
                  <c:v>1/03/2044</c:v>
                </c:pt>
                <c:pt idx="295">
                  <c:v>1/04/2044</c:v>
                </c:pt>
                <c:pt idx="296">
                  <c:v>1/05/2044</c:v>
                </c:pt>
                <c:pt idx="297">
                  <c:v>1/06/2044</c:v>
                </c:pt>
                <c:pt idx="298">
                  <c:v>1/07/2044</c:v>
                </c:pt>
                <c:pt idx="299">
                  <c:v>1/08/2044</c:v>
                </c:pt>
                <c:pt idx="300">
                  <c:v>1/09/2044</c:v>
                </c:pt>
                <c:pt idx="301">
                  <c:v>1/10/2044</c:v>
                </c:pt>
                <c:pt idx="302">
                  <c:v>1/11/2044</c:v>
                </c:pt>
                <c:pt idx="303">
                  <c:v>1/12/2044</c:v>
                </c:pt>
                <c:pt idx="304">
                  <c:v>1/01/2045</c:v>
                </c:pt>
                <c:pt idx="305">
                  <c:v>1/02/2045</c:v>
                </c:pt>
                <c:pt idx="306">
                  <c:v>1/03/2045</c:v>
                </c:pt>
                <c:pt idx="307">
                  <c:v>1/04/2045</c:v>
                </c:pt>
                <c:pt idx="308">
                  <c:v>1/05/2045</c:v>
                </c:pt>
                <c:pt idx="309">
                  <c:v>1/06/2045</c:v>
                </c:pt>
                <c:pt idx="310">
                  <c:v>1/07/2045</c:v>
                </c:pt>
                <c:pt idx="311">
                  <c:v>1/08/2045</c:v>
                </c:pt>
                <c:pt idx="312">
                  <c:v>1/09/2045</c:v>
                </c:pt>
                <c:pt idx="313">
                  <c:v>1/10/2045</c:v>
                </c:pt>
                <c:pt idx="314">
                  <c:v>1/11/2045</c:v>
                </c:pt>
                <c:pt idx="315">
                  <c:v>1/12/2045</c:v>
                </c:pt>
                <c:pt idx="316">
                  <c:v>1/01/2046</c:v>
                </c:pt>
                <c:pt idx="317">
                  <c:v>1/02/2046</c:v>
                </c:pt>
                <c:pt idx="318">
                  <c:v>1/03/2046</c:v>
                </c:pt>
                <c:pt idx="319">
                  <c:v>1/04/2046</c:v>
                </c:pt>
                <c:pt idx="320">
                  <c:v>1/05/2046</c:v>
                </c:pt>
                <c:pt idx="321">
                  <c:v>1/06/2046</c:v>
                </c:pt>
                <c:pt idx="322">
                  <c:v>1/07/2046</c:v>
                </c:pt>
                <c:pt idx="323">
                  <c:v>1/08/2046</c:v>
                </c:pt>
                <c:pt idx="324">
                  <c:v>1/09/2046</c:v>
                </c:pt>
                <c:pt idx="325">
                  <c:v>1/10/2046</c:v>
                </c:pt>
                <c:pt idx="326">
                  <c:v>1/11/2046</c:v>
                </c:pt>
                <c:pt idx="327">
                  <c:v>1/12/2046</c:v>
                </c:pt>
                <c:pt idx="328">
                  <c:v>1/01/2047</c:v>
                </c:pt>
                <c:pt idx="329">
                  <c:v>1/02/2047</c:v>
                </c:pt>
                <c:pt idx="330">
                  <c:v>1/03/2047</c:v>
                </c:pt>
                <c:pt idx="331">
                  <c:v>1/04/2047</c:v>
                </c:pt>
                <c:pt idx="332">
                  <c:v>1/05/2047</c:v>
                </c:pt>
                <c:pt idx="333">
                  <c:v>1/06/2047</c:v>
                </c:pt>
                <c:pt idx="334">
                  <c:v>1/07/2047</c:v>
                </c:pt>
                <c:pt idx="335">
                  <c:v>1/08/2047</c:v>
                </c:pt>
                <c:pt idx="336">
                  <c:v>1/09/2047</c:v>
                </c:pt>
                <c:pt idx="337">
                  <c:v>1/10/2047</c:v>
                </c:pt>
                <c:pt idx="338">
                  <c:v>1/11/2047</c:v>
                </c:pt>
                <c:pt idx="339">
                  <c:v>1/12/2047</c:v>
                </c:pt>
                <c:pt idx="340">
                  <c:v>1/01/2048</c:v>
                </c:pt>
                <c:pt idx="341">
                  <c:v>1/02/2048</c:v>
                </c:pt>
                <c:pt idx="342">
                  <c:v>1/03/2048</c:v>
                </c:pt>
                <c:pt idx="343">
                  <c:v>1/04/2048</c:v>
                </c:pt>
                <c:pt idx="344">
                  <c:v>1/05/2048</c:v>
                </c:pt>
                <c:pt idx="345">
                  <c:v>1/06/2048</c:v>
                </c:pt>
                <c:pt idx="346">
                  <c:v>1/07/2048</c:v>
                </c:pt>
                <c:pt idx="347">
                  <c:v>1/08/2048</c:v>
                </c:pt>
                <c:pt idx="348">
                  <c:v>1/09/2048</c:v>
                </c:pt>
                <c:pt idx="349">
                  <c:v>1/10/2048</c:v>
                </c:pt>
                <c:pt idx="350">
                  <c:v>1/11/2048</c:v>
                </c:pt>
                <c:pt idx="351">
                  <c:v>1/12/2048</c:v>
                </c:pt>
                <c:pt idx="352">
                  <c:v>1/01/2049</c:v>
                </c:pt>
                <c:pt idx="353">
                  <c:v>1/02/2049</c:v>
                </c:pt>
                <c:pt idx="354">
                  <c:v>1/03/2049</c:v>
                </c:pt>
                <c:pt idx="355">
                  <c:v>1/04/2049</c:v>
                </c:pt>
                <c:pt idx="356">
                  <c:v>1/05/2049</c:v>
                </c:pt>
                <c:pt idx="357">
                  <c:v>1/06/2049</c:v>
                </c:pt>
                <c:pt idx="358">
                  <c:v>1/07/2049</c:v>
                </c:pt>
                <c:pt idx="359">
                  <c:v>1/08/2049</c:v>
                </c:pt>
                <c:pt idx="360">
                  <c:v>1/09/2049</c:v>
                </c:pt>
                <c:pt idx="361">
                  <c:v>1/10/2049</c:v>
                </c:pt>
                <c:pt idx="362">
                  <c:v>1/11/2049</c:v>
                </c:pt>
                <c:pt idx="363">
                  <c:v>1/12/2049</c:v>
                </c:pt>
                <c:pt idx="364">
                  <c:v>1/01/2050</c:v>
                </c:pt>
                <c:pt idx="365">
                  <c:v>1/02/2050</c:v>
                </c:pt>
                <c:pt idx="366">
                  <c:v>1/03/2050</c:v>
                </c:pt>
                <c:pt idx="367">
                  <c:v>1/04/2050</c:v>
                </c:pt>
                <c:pt idx="368">
                  <c:v>1/05/2050</c:v>
                </c:pt>
                <c:pt idx="369">
                  <c:v>1/06/2050</c:v>
                </c:pt>
                <c:pt idx="370">
                  <c:v>1/07/2050</c:v>
                </c:pt>
                <c:pt idx="371">
                  <c:v>1/08/2050</c:v>
                </c:pt>
                <c:pt idx="372">
                  <c:v>1/09/2050</c:v>
                </c:pt>
                <c:pt idx="373">
                  <c:v>1/10/2050</c:v>
                </c:pt>
                <c:pt idx="374">
                  <c:v>1/11/2050</c:v>
                </c:pt>
              </c:strCache>
            </c:strRef>
          </c:cat>
          <c:val>
            <c:numRef>
              <c:f>_Hidden31!$E$2:$E$376</c:f>
              <c:numCache>
                <c:ptCount val="375"/>
                <c:pt idx="0">
                  <c:v>2873001326.258489</c:v>
                </c:pt>
                <c:pt idx="1">
                  <c:v>2831073162.9096003</c:v>
                </c:pt>
                <c:pt idx="2">
                  <c:v>2789207764.3963428</c:v>
                </c:pt>
                <c:pt idx="3">
                  <c:v>2748230854.393419</c:v>
                </c:pt>
                <c:pt idx="4">
                  <c:v>2707350505.017847</c:v>
                </c:pt>
                <c:pt idx="5">
                  <c:v>2666836315.8556643</c:v>
                </c:pt>
                <c:pt idx="6">
                  <c:v>2627481590.360723</c:v>
                </c:pt>
                <c:pt idx="7">
                  <c:v>2587560730.380497</c:v>
                </c:pt>
                <c:pt idx="8">
                  <c:v>2548754960.5586276</c:v>
                </c:pt>
                <c:pt idx="9">
                  <c:v>2508747395.769028</c:v>
                </c:pt>
                <c:pt idx="10">
                  <c:v>2470948802.1716437</c:v>
                </c:pt>
                <c:pt idx="11">
                  <c:v>2432653224.2950597</c:v>
                </c:pt>
                <c:pt idx="12">
                  <c:v>2395227653.535656</c:v>
                </c:pt>
                <c:pt idx="13">
                  <c:v>2358382757.254972</c:v>
                </c:pt>
                <c:pt idx="14">
                  <c:v>2321508739.3372865</c:v>
                </c:pt>
                <c:pt idx="15">
                  <c:v>2286203743.5610943</c:v>
                </c:pt>
                <c:pt idx="16">
                  <c:v>2249850424.9823747</c:v>
                </c:pt>
                <c:pt idx="17">
                  <c:v>2213774564.9372845</c:v>
                </c:pt>
                <c:pt idx="18">
                  <c:v>2179254802.007219</c:v>
                </c:pt>
                <c:pt idx="19">
                  <c:v>2143749499.0790384</c:v>
                </c:pt>
                <c:pt idx="20">
                  <c:v>2110102425.3612432</c:v>
                </c:pt>
                <c:pt idx="21">
                  <c:v>2075173799.2464278</c:v>
                </c:pt>
                <c:pt idx="22">
                  <c:v>2041429208.4659314</c:v>
                </c:pt>
                <c:pt idx="23">
                  <c:v>2007281258.403765</c:v>
                </c:pt>
                <c:pt idx="24">
                  <c:v>1974469186.023401</c:v>
                </c:pt>
                <c:pt idx="25">
                  <c:v>1942998008.9162562</c:v>
                </c:pt>
                <c:pt idx="26">
                  <c:v>1911369923.7675998</c:v>
                </c:pt>
                <c:pt idx="27">
                  <c:v>1880608211.5332384</c:v>
                </c:pt>
                <c:pt idx="28">
                  <c:v>1849173592.2275877</c:v>
                </c:pt>
                <c:pt idx="29">
                  <c:v>1818306939.3587937</c:v>
                </c:pt>
                <c:pt idx="30">
                  <c:v>1789008141.0823493</c:v>
                </c:pt>
                <c:pt idx="31">
                  <c:v>1759337634.3773174</c:v>
                </c:pt>
                <c:pt idx="32">
                  <c:v>1729703505.7518802</c:v>
                </c:pt>
                <c:pt idx="33">
                  <c:v>1700664660.8809087</c:v>
                </c:pt>
                <c:pt idx="34">
                  <c:v>1672611047.3864741</c:v>
                </c:pt>
                <c:pt idx="35">
                  <c:v>1643962557.4246807</c:v>
                </c:pt>
                <c:pt idx="36">
                  <c:v>1616065991.63662</c:v>
                </c:pt>
                <c:pt idx="37">
                  <c:v>1588620485.926591</c:v>
                </c:pt>
                <c:pt idx="38">
                  <c:v>1561260094.2298517</c:v>
                </c:pt>
                <c:pt idx="39">
                  <c:v>1534203521.6581528</c:v>
                </c:pt>
                <c:pt idx="40">
                  <c:v>1507400296.7846067</c:v>
                </c:pt>
                <c:pt idx="41">
                  <c:v>1480920173.094895</c:v>
                </c:pt>
                <c:pt idx="42">
                  <c:v>1456022581.5906792</c:v>
                </c:pt>
                <c:pt idx="43">
                  <c:v>1430700325.72792</c:v>
                </c:pt>
                <c:pt idx="44">
                  <c:v>1405662459.5327163</c:v>
                </c:pt>
                <c:pt idx="45">
                  <c:v>1380030568.5148933</c:v>
                </c:pt>
                <c:pt idx="46">
                  <c:v>1355227506.6167119</c:v>
                </c:pt>
                <c:pt idx="47">
                  <c:v>1330501463.8690355</c:v>
                </c:pt>
                <c:pt idx="48">
                  <c:v>1306535732.9925573</c:v>
                </c:pt>
                <c:pt idx="49">
                  <c:v>1282822580.6164777</c:v>
                </c:pt>
                <c:pt idx="50">
                  <c:v>1259810226.1049545</c:v>
                </c:pt>
                <c:pt idx="51">
                  <c:v>1237465674.3102949</c:v>
                </c:pt>
                <c:pt idx="52">
                  <c:v>1214838840.8205545</c:v>
                </c:pt>
                <c:pt idx="53">
                  <c:v>1192605397.482472</c:v>
                </c:pt>
                <c:pt idx="54">
                  <c:v>1171401996.1623807</c:v>
                </c:pt>
                <c:pt idx="55">
                  <c:v>1149803899.2303584</c:v>
                </c:pt>
                <c:pt idx="56">
                  <c:v>1128807682.712905</c:v>
                </c:pt>
                <c:pt idx="57">
                  <c:v>1107811546.9615252</c:v>
                </c:pt>
                <c:pt idx="58">
                  <c:v>1087195736.9907682</c:v>
                </c:pt>
                <c:pt idx="59">
                  <c:v>1066774385.0186496</c:v>
                </c:pt>
                <c:pt idx="60">
                  <c:v>1046545576.1890124</c:v>
                </c:pt>
                <c:pt idx="61">
                  <c:v>1026982740.0786988</c:v>
                </c:pt>
                <c:pt idx="62">
                  <c:v>1007337659.8390077</c:v>
                </c:pt>
                <c:pt idx="63">
                  <c:v>988395103.2973337</c:v>
                </c:pt>
                <c:pt idx="64">
                  <c:v>969176275.2762392</c:v>
                </c:pt>
                <c:pt idx="65">
                  <c:v>950649693.5202469</c:v>
                </c:pt>
                <c:pt idx="66">
                  <c:v>933145779.6455804</c:v>
                </c:pt>
                <c:pt idx="67">
                  <c:v>914925821.3537235</c:v>
                </c:pt>
                <c:pt idx="68">
                  <c:v>897550997.7300049</c:v>
                </c:pt>
                <c:pt idx="69">
                  <c:v>879570602.3047241</c:v>
                </c:pt>
                <c:pt idx="70">
                  <c:v>862563012.0776216</c:v>
                </c:pt>
                <c:pt idx="71">
                  <c:v>845736105.1276816</c:v>
                </c:pt>
                <c:pt idx="72">
                  <c:v>829082117.4579842</c:v>
                </c:pt>
                <c:pt idx="73">
                  <c:v>813176207.7444456</c:v>
                </c:pt>
                <c:pt idx="74">
                  <c:v>796879519.9245349</c:v>
                </c:pt>
                <c:pt idx="75">
                  <c:v>781576935.1006675</c:v>
                </c:pt>
                <c:pt idx="76">
                  <c:v>766361435.9671489</c:v>
                </c:pt>
                <c:pt idx="77">
                  <c:v>751481189.12307</c:v>
                </c:pt>
                <c:pt idx="78">
                  <c:v>737052899.1072015</c:v>
                </c:pt>
                <c:pt idx="79">
                  <c:v>722210810.6287358</c:v>
                </c:pt>
                <c:pt idx="80">
                  <c:v>707968471.7163881</c:v>
                </c:pt>
                <c:pt idx="81">
                  <c:v>693654967.65205</c:v>
                </c:pt>
                <c:pt idx="82">
                  <c:v>679949774.408135</c:v>
                </c:pt>
                <c:pt idx="83">
                  <c:v>666520602.6406583</c:v>
                </c:pt>
                <c:pt idx="84">
                  <c:v>652930608.6536659</c:v>
                </c:pt>
                <c:pt idx="85">
                  <c:v>640128617.2911129</c:v>
                </c:pt>
                <c:pt idx="86">
                  <c:v>627461355.276004</c:v>
                </c:pt>
                <c:pt idx="87">
                  <c:v>614896729.11094</c:v>
                </c:pt>
                <c:pt idx="88">
                  <c:v>602309101.4207298</c:v>
                </c:pt>
                <c:pt idx="89">
                  <c:v>590377913.163869</c:v>
                </c:pt>
                <c:pt idx="90">
                  <c:v>579116082.7419795</c:v>
                </c:pt>
                <c:pt idx="91">
                  <c:v>567344516.7468371</c:v>
                </c:pt>
                <c:pt idx="92">
                  <c:v>556110507.1325117</c:v>
                </c:pt>
                <c:pt idx="93">
                  <c:v>544085014.8371733</c:v>
                </c:pt>
                <c:pt idx="94">
                  <c:v>532946348.0007682</c:v>
                </c:pt>
                <c:pt idx="95">
                  <c:v>522291855.6961218</c:v>
                </c:pt>
                <c:pt idx="96">
                  <c:v>511788598.8881124</c:v>
                </c:pt>
                <c:pt idx="97">
                  <c:v>501566864.3552746</c:v>
                </c:pt>
                <c:pt idx="98">
                  <c:v>491459548.2051075</c:v>
                </c:pt>
                <c:pt idx="99">
                  <c:v>480205927.69494164</c:v>
                </c:pt>
                <c:pt idx="100">
                  <c:v>470367691.24240434</c:v>
                </c:pt>
                <c:pt idx="101">
                  <c:v>460776950.45407647</c:v>
                </c:pt>
                <c:pt idx="102">
                  <c:v>451285208.0713845</c:v>
                </c:pt>
                <c:pt idx="103">
                  <c:v>441960712.4803603</c:v>
                </c:pt>
                <c:pt idx="104">
                  <c:v>432901976.22990894</c:v>
                </c:pt>
                <c:pt idx="105">
                  <c:v>423908340.18767923</c:v>
                </c:pt>
                <c:pt idx="106">
                  <c:v>415067379.44820994</c:v>
                </c:pt>
                <c:pt idx="107">
                  <c:v>406512943.58602536</c:v>
                </c:pt>
                <c:pt idx="108">
                  <c:v>397851650.39428174</c:v>
                </c:pt>
                <c:pt idx="109">
                  <c:v>389695481.530019</c:v>
                </c:pt>
                <c:pt idx="110">
                  <c:v>381602737.5820012</c:v>
                </c:pt>
                <c:pt idx="111">
                  <c:v>373683315.7592331</c:v>
                </c:pt>
                <c:pt idx="112">
                  <c:v>365848225.7930036</c:v>
                </c:pt>
                <c:pt idx="113">
                  <c:v>357919234.748619</c:v>
                </c:pt>
                <c:pt idx="114">
                  <c:v>350528623.3775865</c:v>
                </c:pt>
                <c:pt idx="115">
                  <c:v>342626515.8225489</c:v>
                </c:pt>
                <c:pt idx="116">
                  <c:v>335447615.11019325</c:v>
                </c:pt>
                <c:pt idx="117">
                  <c:v>328302860.3228102</c:v>
                </c:pt>
                <c:pt idx="118">
                  <c:v>321376513.1527779</c:v>
                </c:pt>
                <c:pt idx="119">
                  <c:v>314481618.74865746</c:v>
                </c:pt>
                <c:pt idx="120">
                  <c:v>307720694.8006612</c:v>
                </c:pt>
                <c:pt idx="121">
                  <c:v>301164949.0090477</c:v>
                </c:pt>
                <c:pt idx="122">
                  <c:v>294546916.2836948</c:v>
                </c:pt>
                <c:pt idx="123">
                  <c:v>288032194.64597726</c:v>
                </c:pt>
                <c:pt idx="124">
                  <c:v>281744739.4572734</c:v>
                </c:pt>
                <c:pt idx="125">
                  <c:v>275434438.01578975</c:v>
                </c:pt>
                <c:pt idx="126">
                  <c:v>269406680.6762612</c:v>
                </c:pt>
                <c:pt idx="127">
                  <c:v>263443414.1585497</c:v>
                </c:pt>
                <c:pt idx="128">
                  <c:v>257651128.71192077</c:v>
                </c:pt>
                <c:pt idx="129">
                  <c:v>251908885.66769764</c:v>
                </c:pt>
                <c:pt idx="130">
                  <c:v>246326447.07418308</c:v>
                </c:pt>
                <c:pt idx="131">
                  <c:v>240828039.8002562</c:v>
                </c:pt>
                <c:pt idx="132">
                  <c:v>235453553.10804933</c:v>
                </c:pt>
                <c:pt idx="133">
                  <c:v>230218797.0595919</c:v>
                </c:pt>
                <c:pt idx="134">
                  <c:v>225056125.20759043</c:v>
                </c:pt>
                <c:pt idx="135">
                  <c:v>220038440.57630533</c:v>
                </c:pt>
                <c:pt idx="136">
                  <c:v>215047244.99468723</c:v>
                </c:pt>
                <c:pt idx="137">
                  <c:v>210105391.6726748</c:v>
                </c:pt>
                <c:pt idx="138">
                  <c:v>205446142.3083865</c:v>
                </c:pt>
                <c:pt idx="139">
                  <c:v>200679071.8580463</c:v>
                </c:pt>
                <c:pt idx="140">
                  <c:v>196012743.8070284</c:v>
                </c:pt>
                <c:pt idx="141">
                  <c:v>191470693.01636732</c:v>
                </c:pt>
                <c:pt idx="142">
                  <c:v>187085811.1349663</c:v>
                </c:pt>
                <c:pt idx="143">
                  <c:v>182745963.643418</c:v>
                </c:pt>
                <c:pt idx="144">
                  <c:v>178496999.24213052</c:v>
                </c:pt>
                <c:pt idx="145">
                  <c:v>174340659.37475044</c:v>
                </c:pt>
                <c:pt idx="146">
                  <c:v>170273907.0475944</c:v>
                </c:pt>
                <c:pt idx="147">
                  <c:v>166330477.25779334</c:v>
                </c:pt>
                <c:pt idx="148">
                  <c:v>162428618.33428368</c:v>
                </c:pt>
                <c:pt idx="149">
                  <c:v>158603348.35739374</c:v>
                </c:pt>
                <c:pt idx="150">
                  <c:v>154934814.95273066</c:v>
                </c:pt>
                <c:pt idx="151">
                  <c:v>151247850.10652697</c:v>
                </c:pt>
                <c:pt idx="152">
                  <c:v>147671115.55601573</c:v>
                </c:pt>
                <c:pt idx="153">
                  <c:v>144113899.93289366</c:v>
                </c:pt>
                <c:pt idx="154">
                  <c:v>140658736.71572888</c:v>
                </c:pt>
                <c:pt idx="155">
                  <c:v>137223046.1137922</c:v>
                </c:pt>
                <c:pt idx="156">
                  <c:v>133847305.33494592</c:v>
                </c:pt>
                <c:pt idx="157">
                  <c:v>130545753.25496118</c:v>
                </c:pt>
                <c:pt idx="158">
                  <c:v>127292795.54482925</c:v>
                </c:pt>
                <c:pt idx="159">
                  <c:v>124097794.5238395</c:v>
                </c:pt>
                <c:pt idx="160">
                  <c:v>120928879.89170882</c:v>
                </c:pt>
                <c:pt idx="161">
                  <c:v>117852700.07049824</c:v>
                </c:pt>
                <c:pt idx="162">
                  <c:v>114929910.21011196</c:v>
                </c:pt>
                <c:pt idx="163">
                  <c:v>111973255.13158438</c:v>
                </c:pt>
                <c:pt idx="164">
                  <c:v>109109124.1154211</c:v>
                </c:pt>
                <c:pt idx="165">
                  <c:v>106275464.6471404</c:v>
                </c:pt>
                <c:pt idx="166">
                  <c:v>103531304.22218077</c:v>
                </c:pt>
                <c:pt idx="167">
                  <c:v>100821732.91832322</c:v>
                </c:pt>
                <c:pt idx="168">
                  <c:v>98171644.6666117</c:v>
                </c:pt>
                <c:pt idx="169">
                  <c:v>95605332.75216997</c:v>
                </c:pt>
                <c:pt idx="170">
                  <c:v>93059910.15758069</c:v>
                </c:pt>
                <c:pt idx="171">
                  <c:v>90580475.84313951</c:v>
                </c:pt>
                <c:pt idx="172">
                  <c:v>88118328.6509943</c:v>
                </c:pt>
                <c:pt idx="173">
                  <c:v>85700352.87045915</c:v>
                </c:pt>
                <c:pt idx="174">
                  <c:v>83394897.596502</c:v>
                </c:pt>
                <c:pt idx="175">
                  <c:v>81066059.21906394</c:v>
                </c:pt>
                <c:pt idx="176">
                  <c:v>78809339.64279023</c:v>
                </c:pt>
                <c:pt idx="177">
                  <c:v>76513387.20338722</c:v>
                </c:pt>
                <c:pt idx="178">
                  <c:v>74347123.91815461</c:v>
                </c:pt>
                <c:pt idx="179">
                  <c:v>72205233.78195375</c:v>
                </c:pt>
                <c:pt idx="180">
                  <c:v>70107257.37093066</c:v>
                </c:pt>
                <c:pt idx="181">
                  <c:v>68070083.40312308</c:v>
                </c:pt>
                <c:pt idx="182">
                  <c:v>66059395.07009141</c:v>
                </c:pt>
                <c:pt idx="183">
                  <c:v>64110135.025941186</c:v>
                </c:pt>
                <c:pt idx="184">
                  <c:v>62136985.91851142</c:v>
                </c:pt>
                <c:pt idx="185">
                  <c:v>60251998.40122149</c:v>
                </c:pt>
                <c:pt idx="186">
                  <c:v>58240822.67271877</c:v>
                </c:pt>
                <c:pt idx="187">
                  <c:v>56434285.15915863</c:v>
                </c:pt>
                <c:pt idx="188">
                  <c:v>54683458.046921454</c:v>
                </c:pt>
                <c:pt idx="189">
                  <c:v>52962320.15189014</c:v>
                </c:pt>
                <c:pt idx="190">
                  <c:v>51321132.96006156</c:v>
                </c:pt>
                <c:pt idx="191">
                  <c:v>49717207.9602801</c:v>
                </c:pt>
                <c:pt idx="192">
                  <c:v>48132482.51926504</c:v>
                </c:pt>
                <c:pt idx="193">
                  <c:v>46648887.963914074</c:v>
                </c:pt>
                <c:pt idx="194">
                  <c:v>45189631.89346042</c:v>
                </c:pt>
                <c:pt idx="195">
                  <c:v>43769649.64060863</c:v>
                </c:pt>
                <c:pt idx="196">
                  <c:v>42364929.40175758</c:v>
                </c:pt>
                <c:pt idx="197">
                  <c:v>40986467.05845019</c:v>
                </c:pt>
                <c:pt idx="198">
                  <c:v>39656748.212955505</c:v>
                </c:pt>
                <c:pt idx="199">
                  <c:v>38335512.95016614</c:v>
                </c:pt>
                <c:pt idx="200">
                  <c:v>37058423.963521205</c:v>
                </c:pt>
                <c:pt idx="201">
                  <c:v>35809524.59711932</c:v>
                </c:pt>
                <c:pt idx="202">
                  <c:v>34615473.224911794</c:v>
                </c:pt>
                <c:pt idx="203">
                  <c:v>33457327.312835686</c:v>
                </c:pt>
                <c:pt idx="204">
                  <c:v>32337409.77825514</c:v>
                </c:pt>
                <c:pt idx="205">
                  <c:v>31263394.705505818</c:v>
                </c:pt>
                <c:pt idx="206">
                  <c:v>30217772.12691583</c:v>
                </c:pt>
                <c:pt idx="207">
                  <c:v>29215882.676931478</c:v>
                </c:pt>
                <c:pt idx="208">
                  <c:v>28247119.047897276</c:v>
                </c:pt>
                <c:pt idx="209">
                  <c:v>27309625.684454523</c:v>
                </c:pt>
                <c:pt idx="210">
                  <c:v>26425041.64594439</c:v>
                </c:pt>
                <c:pt idx="211">
                  <c:v>25541658.19330084</c:v>
                </c:pt>
                <c:pt idx="212">
                  <c:v>24684965.64010888</c:v>
                </c:pt>
                <c:pt idx="213">
                  <c:v>23838057.409524027</c:v>
                </c:pt>
                <c:pt idx="214">
                  <c:v>23017230.665921755</c:v>
                </c:pt>
                <c:pt idx="215">
                  <c:v>22207807.077704266</c:v>
                </c:pt>
                <c:pt idx="216">
                  <c:v>21417252.037093833</c:v>
                </c:pt>
                <c:pt idx="217">
                  <c:v>20651670.219128564</c:v>
                </c:pt>
                <c:pt idx="218">
                  <c:v>19899888.845914453</c:v>
                </c:pt>
                <c:pt idx="219">
                  <c:v>19172441.984438956</c:v>
                </c:pt>
                <c:pt idx="220">
                  <c:v>18463881.880192257</c:v>
                </c:pt>
                <c:pt idx="221">
                  <c:v>17777720.35023655</c:v>
                </c:pt>
                <c:pt idx="222">
                  <c:v>17131864.679861806</c:v>
                </c:pt>
                <c:pt idx="223">
                  <c:v>16498056.1357722</c:v>
                </c:pt>
                <c:pt idx="224">
                  <c:v>15889650.728969473</c:v>
                </c:pt>
                <c:pt idx="225">
                  <c:v>15297850.646295302</c:v>
                </c:pt>
                <c:pt idx="226">
                  <c:v>14729976.323097479</c:v>
                </c:pt>
                <c:pt idx="227">
                  <c:v>14099299.32220643</c:v>
                </c:pt>
                <c:pt idx="228">
                  <c:v>13537731.186587794</c:v>
                </c:pt>
                <c:pt idx="229">
                  <c:v>13015065.779623797</c:v>
                </c:pt>
                <c:pt idx="230">
                  <c:v>12499506.03566419</c:v>
                </c:pt>
                <c:pt idx="231">
                  <c:v>11996828.939614907</c:v>
                </c:pt>
                <c:pt idx="232">
                  <c:v>11501188.851246387</c:v>
                </c:pt>
                <c:pt idx="233">
                  <c:v>11016126.469077768</c:v>
                </c:pt>
                <c:pt idx="234">
                  <c:v>10553217.645457605</c:v>
                </c:pt>
                <c:pt idx="235">
                  <c:v>10091897.238562183</c:v>
                </c:pt>
                <c:pt idx="236">
                  <c:v>9644362.371517314</c:v>
                </c:pt>
                <c:pt idx="237">
                  <c:v>9202924.081576834</c:v>
                </c:pt>
                <c:pt idx="238">
                  <c:v>8772954.538377643</c:v>
                </c:pt>
                <c:pt idx="239">
                  <c:v>8349437.137745006</c:v>
                </c:pt>
                <c:pt idx="240">
                  <c:v>7934237.988989687</c:v>
                </c:pt>
                <c:pt idx="241">
                  <c:v>7530473.801606743</c:v>
                </c:pt>
                <c:pt idx="242">
                  <c:v>7132817.241667259</c:v>
                </c:pt>
                <c:pt idx="243">
                  <c:v>6746751.760958239</c:v>
                </c:pt>
                <c:pt idx="244">
                  <c:v>6372661.464240505</c:v>
                </c:pt>
                <c:pt idx="245">
                  <c:v>6006670.688336939</c:v>
                </c:pt>
                <c:pt idx="246">
                  <c:v>5652003.447766574</c:v>
                </c:pt>
                <c:pt idx="247">
                  <c:v>5305080.830731861</c:v>
                </c:pt>
                <c:pt idx="248">
                  <c:v>4969313.067918131</c:v>
                </c:pt>
                <c:pt idx="249">
                  <c:v>4646179.088889288</c:v>
                </c:pt>
                <c:pt idx="250">
                  <c:v>4342640.004172699</c:v>
                </c:pt>
                <c:pt idx="251">
                  <c:v>4056383.650908936</c:v>
                </c:pt>
                <c:pt idx="252">
                  <c:v>3788072.8230572445</c:v>
                </c:pt>
                <c:pt idx="253">
                  <c:v>3541648.730819818</c:v>
                </c:pt>
                <c:pt idx="254">
                  <c:v>3308145.831662588</c:v>
                </c:pt>
                <c:pt idx="255">
                  <c:v>3084524.349258438</c:v>
                </c:pt>
                <c:pt idx="256">
                  <c:v>2865319.399859815</c:v>
                </c:pt>
                <c:pt idx="257">
                  <c:v>2650663.0710780835</c:v>
                </c:pt>
                <c:pt idx="258">
                  <c:v>2442390.9852090497</c:v>
                </c:pt>
                <c:pt idx="259">
                  <c:v>2237595.657888426</c:v>
                </c:pt>
                <c:pt idx="260">
                  <c:v>2040743.7618612275</c:v>
                </c:pt>
                <c:pt idx="261">
                  <c:v>1852556.7193704217</c:v>
                </c:pt>
                <c:pt idx="262">
                  <c:v>1686481.2022777593</c:v>
                </c:pt>
                <c:pt idx="263">
                  <c:v>1535042.2770773813</c:v>
                </c:pt>
                <c:pt idx="264">
                  <c:v>1398005.5391631222</c:v>
                </c:pt>
                <c:pt idx="265">
                  <c:v>1271366.85180453</c:v>
                </c:pt>
                <c:pt idx="266">
                  <c:v>1154459.608059122</c:v>
                </c:pt>
                <c:pt idx="267">
                  <c:v>1046489.9195501702</c:v>
                </c:pt>
                <c:pt idx="268">
                  <c:v>952878.5602892772</c:v>
                </c:pt>
                <c:pt idx="269">
                  <c:v>870386.8663979536</c:v>
                </c:pt>
                <c:pt idx="270">
                  <c:v>798189.5051194021</c:v>
                </c:pt>
                <c:pt idx="271">
                  <c:v>732513.9951524116</c:v>
                </c:pt>
                <c:pt idx="272">
                  <c:v>670361.6075878224</c:v>
                </c:pt>
                <c:pt idx="273">
                  <c:v>611084.7790890116</c:v>
                </c:pt>
                <c:pt idx="274">
                  <c:v>557125.7387011845</c:v>
                </c:pt>
                <c:pt idx="275">
                  <c:v>505584.77433822444</c:v>
                </c:pt>
                <c:pt idx="276">
                  <c:v>456919.8928366996</c:v>
                </c:pt>
                <c:pt idx="277">
                  <c:v>411778.1282099102</c:v>
                </c:pt>
                <c:pt idx="278">
                  <c:v>370303.0131170518</c:v>
                </c:pt>
                <c:pt idx="279">
                  <c:v>331896.50566506124</c:v>
                </c:pt>
                <c:pt idx="280">
                  <c:v>297021.71444783837</c:v>
                </c:pt>
                <c:pt idx="281">
                  <c:v>264702.17593059724</c:v>
                </c:pt>
                <c:pt idx="282">
                  <c:v>236142.5500053798</c:v>
                </c:pt>
                <c:pt idx="283">
                  <c:v>211583.3169522891</c:v>
                </c:pt>
                <c:pt idx="284">
                  <c:v>190234.38707377118</c:v>
                </c:pt>
                <c:pt idx="285">
                  <c:v>172151.34922169012</c:v>
                </c:pt>
                <c:pt idx="286">
                  <c:v>157134.20489316873</c:v>
                </c:pt>
                <c:pt idx="287">
                  <c:v>144252.7635735926</c:v>
                </c:pt>
                <c:pt idx="288">
                  <c:v>133534.6246141165</c:v>
                </c:pt>
                <c:pt idx="289">
                  <c:v>124025.89820490414</c:v>
                </c:pt>
                <c:pt idx="290">
                  <c:v>115006.94776974444</c:v>
                </c:pt>
                <c:pt idx="291">
                  <c:v>106768.28640882958</c:v>
                </c:pt>
                <c:pt idx="292">
                  <c:v>98769.66702909749</c:v>
                </c:pt>
                <c:pt idx="293">
                  <c:v>91735.66369272533</c:v>
                </c:pt>
                <c:pt idx="294">
                  <c:v>85691.52303141565</c:v>
                </c:pt>
                <c:pt idx="295">
                  <c:v>80350.36775993183</c:v>
                </c:pt>
                <c:pt idx="296">
                  <c:v>76220.30356661593</c:v>
                </c:pt>
                <c:pt idx="297">
                  <c:v>73217.63545791601</c:v>
                </c:pt>
                <c:pt idx="298">
                  <c:v>70274.47333214912</c:v>
                </c:pt>
                <c:pt idx="299">
                  <c:v>67351.08686495254</c:v>
                </c:pt>
                <c:pt idx="300">
                  <c:v>64541.766708518524</c:v>
                </c:pt>
                <c:pt idx="301">
                  <c:v>61787.21956797201</c:v>
                </c:pt>
                <c:pt idx="302">
                  <c:v>59111.64875161973</c:v>
                </c:pt>
                <c:pt idx="303">
                  <c:v>56650.49112967251</c:v>
                </c:pt>
                <c:pt idx="304">
                  <c:v>54206.35949233398</c:v>
                </c:pt>
                <c:pt idx="305">
                  <c:v>51795.082720568054</c:v>
                </c:pt>
                <c:pt idx="306">
                  <c:v>49456.92406424434</c:v>
                </c:pt>
                <c:pt idx="307">
                  <c:v>47186.871168026846</c:v>
                </c:pt>
                <c:pt idx="308">
                  <c:v>45046.44797409501</c:v>
                </c:pt>
                <c:pt idx="309">
                  <c:v>43140.1574270952</c:v>
                </c:pt>
                <c:pt idx="310">
                  <c:v>41421.96340193975</c:v>
                </c:pt>
                <c:pt idx="311">
                  <c:v>39963.94412427923</c:v>
                </c:pt>
                <c:pt idx="312">
                  <c:v>38628.82501318027</c:v>
                </c:pt>
                <c:pt idx="313">
                  <c:v>37357.37196459048</c:v>
                </c:pt>
                <c:pt idx="314">
                  <c:v>36186.3290263496</c:v>
                </c:pt>
                <c:pt idx="315">
                  <c:v>35040.046883696334</c:v>
                </c:pt>
                <c:pt idx="316">
                  <c:v>33898.86078988514</c:v>
                </c:pt>
                <c:pt idx="317">
                  <c:v>32829.147994015664</c:v>
                </c:pt>
                <c:pt idx="318">
                  <c:v>31831.82738993592</c:v>
                </c:pt>
                <c:pt idx="319">
                  <c:v>30852.14083289758</c:v>
                </c:pt>
                <c:pt idx="320">
                  <c:v>29893.316594084394</c:v>
                </c:pt>
                <c:pt idx="321">
                  <c:v>29050.8928534214</c:v>
                </c:pt>
                <c:pt idx="322">
                  <c:v>28226.96374845872</c:v>
                </c:pt>
                <c:pt idx="323">
                  <c:v>27405.726945110848</c:v>
                </c:pt>
                <c:pt idx="324">
                  <c:v>26595.027066574152</c:v>
                </c:pt>
                <c:pt idx="325">
                  <c:v>25801.816085904273</c:v>
                </c:pt>
                <c:pt idx="326">
                  <c:v>25073.763830691507</c:v>
                </c:pt>
                <c:pt idx="327">
                  <c:v>24483.31368987247</c:v>
                </c:pt>
                <c:pt idx="328">
                  <c:v>0</c:v>
                </c:pt>
                <c:pt idx="329">
                  <c:v>4220.607032271461</c:v>
                </c:pt>
                <c:pt idx="330">
                  <c:v>3845.731980793727</c:v>
                </c:pt>
                <c:pt idx="331">
                  <c:v>3519.714411069202</c:v>
                </c:pt>
                <c:pt idx="332">
                  <c:v>3263.209895152122</c:v>
                </c:pt>
                <c:pt idx="333">
                  <c:v>3076.699305224247</c:v>
                </c:pt>
                <c:pt idx="334">
                  <c:v>2893.465602889039</c:v>
                </c:pt>
                <c:pt idx="335">
                  <c:v>2711.850296191575</c:v>
                </c:pt>
                <c:pt idx="336">
                  <c:v>2532.5837655505607</c:v>
                </c:pt>
                <c:pt idx="337">
                  <c:v>2434.690027751492</c:v>
                </c:pt>
                <c:pt idx="338">
                  <c:v>2337.2795364765225</c:v>
                </c:pt>
                <c:pt idx="339">
                  <c:v>2241.589389659521</c:v>
                </c:pt>
                <c:pt idx="340">
                  <c:v>2162.6094413678234</c:v>
                </c:pt>
                <c:pt idx="341">
                  <c:v>2084.570996220139</c:v>
                </c:pt>
                <c:pt idx="342">
                  <c:v>2008.5637141933482</c:v>
                </c:pt>
                <c:pt idx="343">
                  <c:v>1932.3383045448388</c:v>
                </c:pt>
                <c:pt idx="344">
                  <c:v>1857.5359743887022</c:v>
                </c:pt>
                <c:pt idx="345">
                  <c:v>1783.1094736020084</c:v>
                </c:pt>
                <c:pt idx="346">
                  <c:v>1710.0482080557354</c:v>
                </c:pt>
                <c:pt idx="347">
                  <c:v>1637.3868968247045</c:v>
                </c:pt>
                <c:pt idx="348">
                  <c:v>1565.6049345444808</c:v>
                </c:pt>
                <c:pt idx="349">
                  <c:v>1495.1028198631093</c:v>
                </c:pt>
                <c:pt idx="350">
                  <c:v>1425.0350181872361</c:v>
                </c:pt>
                <c:pt idx="351">
                  <c:v>1356.192900147303</c:v>
                </c:pt>
                <c:pt idx="352">
                  <c:v>1287.8049456212698</c:v>
                </c:pt>
                <c:pt idx="353">
                  <c:v>1220.2550261956171</c:v>
                </c:pt>
                <c:pt idx="354">
                  <c:v>1154.4826742153534</c:v>
                </c:pt>
                <c:pt idx="355">
                  <c:v>1088.5294080726126</c:v>
                </c:pt>
                <c:pt idx="356">
                  <c:v>1023.6700184339306</c:v>
                </c:pt>
                <c:pt idx="357">
                  <c:v>959.317645681877</c:v>
                </c:pt>
                <c:pt idx="358">
                  <c:v>896.0086004604674</c:v>
                </c:pt>
                <c:pt idx="359">
                  <c:v>833.2275083636451</c:v>
                </c:pt>
                <c:pt idx="360">
                  <c:v>771.2286047151525</c:v>
                </c:pt>
                <c:pt idx="361">
                  <c:v>710.1979442058425</c:v>
                </c:pt>
                <c:pt idx="362">
                  <c:v>649.7242206951126</c:v>
                </c:pt>
                <c:pt idx="363">
                  <c:v>590.1700369782787</c:v>
                </c:pt>
                <c:pt idx="364">
                  <c:v>531.1913070519687</c:v>
                </c:pt>
                <c:pt idx="365">
                  <c:v>472.9564317378041</c:v>
                </c:pt>
                <c:pt idx="366">
                  <c:v>415.80025978239576</c:v>
                </c:pt>
                <c:pt idx="367">
                  <c:v>358.98628736251</c:v>
                </c:pt>
                <c:pt idx="368">
                  <c:v>302.9787351284801</c:v>
                </c:pt>
                <c:pt idx="369">
                  <c:v>250.83630296124701</c:v>
                </c:pt>
                <c:pt idx="370">
                  <c:v>199.4158075169824</c:v>
                </c:pt>
                <c:pt idx="371">
                  <c:v>148.5873091953576</c:v>
                </c:pt>
                <c:pt idx="372">
                  <c:v>98.41318652246534</c:v>
                </c:pt>
                <c:pt idx="373">
                  <c:v>48.899237194737296</c:v>
                </c:pt>
                <c:pt idx="374">
                  <c:v>0</c:v>
                </c:pt>
              </c:numCache>
            </c:numRef>
          </c:val>
        </c:ser>
        <c:axId val="60796990"/>
        <c:axId val="10301999"/>
      </c:areaChart>
      <c:lineChart>
        <c:grouping val="standard"/>
        <c:varyColors val="0"/>
        <c:ser>
          <c:idx val="4"/>
          <c:order val="4"/>
          <c:tx>
            <c:strRef>
              <c:f>_Hidden31!$F$1:$F$1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_Hidden31!$A$2:$A$376</c:f>
              <c:strCache>
                <c:ptCount val="375"/>
                <c:pt idx="0">
                  <c:v>1/09/2019</c:v>
                </c:pt>
                <c:pt idx="1">
                  <c:v>1/10/2019</c:v>
                </c:pt>
                <c:pt idx="2">
                  <c:v>1/11/2019</c:v>
                </c:pt>
                <c:pt idx="3">
                  <c:v>1/12/2019</c:v>
                </c:pt>
                <c:pt idx="4">
                  <c:v>1/01/2020</c:v>
                </c:pt>
                <c:pt idx="5">
                  <c:v>1/02/2020</c:v>
                </c:pt>
                <c:pt idx="6">
                  <c:v>1/03/2020</c:v>
                </c:pt>
                <c:pt idx="7">
                  <c:v>1/04/2020</c:v>
                </c:pt>
                <c:pt idx="8">
                  <c:v>1/05/2020</c:v>
                </c:pt>
                <c:pt idx="9">
                  <c:v>1/06/2020</c:v>
                </c:pt>
                <c:pt idx="10">
                  <c:v>1/07/2020</c:v>
                </c:pt>
                <c:pt idx="11">
                  <c:v>1/08/2020</c:v>
                </c:pt>
                <c:pt idx="12">
                  <c:v>1/09/2020</c:v>
                </c:pt>
                <c:pt idx="13">
                  <c:v>1/10/2020</c:v>
                </c:pt>
                <c:pt idx="14">
                  <c:v>1/11/2020</c:v>
                </c:pt>
                <c:pt idx="15">
                  <c:v>1/12/2020</c:v>
                </c:pt>
                <c:pt idx="16">
                  <c:v>1/01/2021</c:v>
                </c:pt>
                <c:pt idx="17">
                  <c:v>1/02/2021</c:v>
                </c:pt>
                <c:pt idx="18">
                  <c:v>1/03/2021</c:v>
                </c:pt>
                <c:pt idx="19">
                  <c:v>1/04/2021</c:v>
                </c:pt>
                <c:pt idx="20">
                  <c:v>1/05/2021</c:v>
                </c:pt>
                <c:pt idx="21">
                  <c:v>1/06/2021</c:v>
                </c:pt>
                <c:pt idx="22">
                  <c:v>1/07/2021</c:v>
                </c:pt>
                <c:pt idx="23">
                  <c:v>1/08/2021</c:v>
                </c:pt>
                <c:pt idx="24">
                  <c:v>1/09/2021</c:v>
                </c:pt>
                <c:pt idx="25">
                  <c:v>1/10/2021</c:v>
                </c:pt>
                <c:pt idx="26">
                  <c:v>1/11/2021</c:v>
                </c:pt>
                <c:pt idx="27">
                  <c:v>1/12/2021</c:v>
                </c:pt>
                <c:pt idx="28">
                  <c:v>1/01/2022</c:v>
                </c:pt>
                <c:pt idx="29">
                  <c:v>1/02/2022</c:v>
                </c:pt>
                <c:pt idx="30">
                  <c:v>1/03/2022</c:v>
                </c:pt>
                <c:pt idx="31">
                  <c:v>1/04/2022</c:v>
                </c:pt>
                <c:pt idx="32">
                  <c:v>1/05/2022</c:v>
                </c:pt>
                <c:pt idx="33">
                  <c:v>1/06/2022</c:v>
                </c:pt>
                <c:pt idx="34">
                  <c:v>1/07/2022</c:v>
                </c:pt>
                <c:pt idx="35">
                  <c:v>1/08/2022</c:v>
                </c:pt>
                <c:pt idx="36">
                  <c:v>1/09/2022</c:v>
                </c:pt>
                <c:pt idx="37">
                  <c:v>1/10/2022</c:v>
                </c:pt>
                <c:pt idx="38">
                  <c:v>1/11/2022</c:v>
                </c:pt>
                <c:pt idx="39">
                  <c:v>1/12/2022</c:v>
                </c:pt>
                <c:pt idx="40">
                  <c:v>1/01/2023</c:v>
                </c:pt>
                <c:pt idx="41">
                  <c:v>1/02/2023</c:v>
                </c:pt>
                <c:pt idx="42">
                  <c:v>1/03/2023</c:v>
                </c:pt>
                <c:pt idx="43">
                  <c:v>1/04/2023</c:v>
                </c:pt>
                <c:pt idx="44">
                  <c:v>1/05/2023</c:v>
                </c:pt>
                <c:pt idx="45">
                  <c:v>1/06/2023</c:v>
                </c:pt>
                <c:pt idx="46">
                  <c:v>1/07/2023</c:v>
                </c:pt>
                <c:pt idx="47">
                  <c:v>1/08/2023</c:v>
                </c:pt>
                <c:pt idx="48">
                  <c:v>1/09/2023</c:v>
                </c:pt>
                <c:pt idx="49">
                  <c:v>1/10/2023</c:v>
                </c:pt>
                <c:pt idx="50">
                  <c:v>1/11/2023</c:v>
                </c:pt>
                <c:pt idx="51">
                  <c:v>1/12/2023</c:v>
                </c:pt>
                <c:pt idx="52">
                  <c:v>1/01/2024</c:v>
                </c:pt>
                <c:pt idx="53">
                  <c:v>1/02/2024</c:v>
                </c:pt>
                <c:pt idx="54">
                  <c:v>1/03/2024</c:v>
                </c:pt>
                <c:pt idx="55">
                  <c:v>1/04/2024</c:v>
                </c:pt>
                <c:pt idx="56">
                  <c:v>1/05/2024</c:v>
                </c:pt>
                <c:pt idx="57">
                  <c:v>1/06/2024</c:v>
                </c:pt>
                <c:pt idx="58">
                  <c:v>1/07/2024</c:v>
                </c:pt>
                <c:pt idx="59">
                  <c:v>1/08/2024</c:v>
                </c:pt>
                <c:pt idx="60">
                  <c:v>1/09/2024</c:v>
                </c:pt>
                <c:pt idx="61">
                  <c:v>1/10/2024</c:v>
                </c:pt>
                <c:pt idx="62">
                  <c:v>1/11/2024</c:v>
                </c:pt>
                <c:pt idx="63">
                  <c:v>1/12/2024</c:v>
                </c:pt>
                <c:pt idx="64">
                  <c:v>1/01/2025</c:v>
                </c:pt>
                <c:pt idx="65">
                  <c:v>1/02/2025</c:v>
                </c:pt>
                <c:pt idx="66">
                  <c:v>1/03/2025</c:v>
                </c:pt>
                <c:pt idx="67">
                  <c:v>1/04/2025</c:v>
                </c:pt>
                <c:pt idx="68">
                  <c:v>1/05/2025</c:v>
                </c:pt>
                <c:pt idx="69">
                  <c:v>1/06/2025</c:v>
                </c:pt>
                <c:pt idx="70">
                  <c:v>1/07/2025</c:v>
                </c:pt>
                <c:pt idx="71">
                  <c:v>1/08/2025</c:v>
                </c:pt>
                <c:pt idx="72">
                  <c:v>1/09/2025</c:v>
                </c:pt>
                <c:pt idx="73">
                  <c:v>1/10/2025</c:v>
                </c:pt>
                <c:pt idx="74">
                  <c:v>1/11/2025</c:v>
                </c:pt>
                <c:pt idx="75">
                  <c:v>1/12/2025</c:v>
                </c:pt>
                <c:pt idx="76">
                  <c:v>1/01/2026</c:v>
                </c:pt>
                <c:pt idx="77">
                  <c:v>1/02/2026</c:v>
                </c:pt>
                <c:pt idx="78">
                  <c:v>1/03/2026</c:v>
                </c:pt>
                <c:pt idx="79">
                  <c:v>1/04/2026</c:v>
                </c:pt>
                <c:pt idx="80">
                  <c:v>1/05/2026</c:v>
                </c:pt>
                <c:pt idx="81">
                  <c:v>1/06/2026</c:v>
                </c:pt>
                <c:pt idx="82">
                  <c:v>1/07/2026</c:v>
                </c:pt>
                <c:pt idx="83">
                  <c:v>1/08/2026</c:v>
                </c:pt>
                <c:pt idx="84">
                  <c:v>1/09/2026</c:v>
                </c:pt>
                <c:pt idx="85">
                  <c:v>1/10/2026</c:v>
                </c:pt>
                <c:pt idx="86">
                  <c:v>1/11/2026</c:v>
                </c:pt>
                <c:pt idx="87">
                  <c:v>1/12/2026</c:v>
                </c:pt>
                <c:pt idx="88">
                  <c:v>1/01/2027</c:v>
                </c:pt>
                <c:pt idx="89">
                  <c:v>1/02/2027</c:v>
                </c:pt>
                <c:pt idx="90">
                  <c:v>1/03/2027</c:v>
                </c:pt>
                <c:pt idx="91">
                  <c:v>1/04/2027</c:v>
                </c:pt>
                <c:pt idx="92">
                  <c:v>1/05/2027</c:v>
                </c:pt>
                <c:pt idx="93">
                  <c:v>1/06/2027</c:v>
                </c:pt>
                <c:pt idx="94">
                  <c:v>1/07/2027</c:v>
                </c:pt>
                <c:pt idx="95">
                  <c:v>1/08/2027</c:v>
                </c:pt>
                <c:pt idx="96">
                  <c:v>1/09/2027</c:v>
                </c:pt>
                <c:pt idx="97">
                  <c:v>1/10/2027</c:v>
                </c:pt>
                <c:pt idx="98">
                  <c:v>1/11/2027</c:v>
                </c:pt>
                <c:pt idx="99">
                  <c:v>1/12/2027</c:v>
                </c:pt>
                <c:pt idx="100">
                  <c:v>1/01/2028</c:v>
                </c:pt>
                <c:pt idx="101">
                  <c:v>1/02/2028</c:v>
                </c:pt>
                <c:pt idx="102">
                  <c:v>1/03/2028</c:v>
                </c:pt>
                <c:pt idx="103">
                  <c:v>1/04/2028</c:v>
                </c:pt>
                <c:pt idx="104">
                  <c:v>1/05/2028</c:v>
                </c:pt>
                <c:pt idx="105">
                  <c:v>1/06/2028</c:v>
                </c:pt>
                <c:pt idx="106">
                  <c:v>1/07/2028</c:v>
                </c:pt>
                <c:pt idx="107">
                  <c:v>1/08/2028</c:v>
                </c:pt>
                <c:pt idx="108">
                  <c:v>1/09/2028</c:v>
                </c:pt>
                <c:pt idx="109">
                  <c:v>1/10/2028</c:v>
                </c:pt>
                <c:pt idx="110">
                  <c:v>1/11/2028</c:v>
                </c:pt>
                <c:pt idx="111">
                  <c:v>1/12/2028</c:v>
                </c:pt>
                <c:pt idx="112">
                  <c:v>1/01/2029</c:v>
                </c:pt>
                <c:pt idx="113">
                  <c:v>1/02/2029</c:v>
                </c:pt>
                <c:pt idx="114">
                  <c:v>1/03/2029</c:v>
                </c:pt>
                <c:pt idx="115">
                  <c:v>1/04/2029</c:v>
                </c:pt>
                <c:pt idx="116">
                  <c:v>1/05/2029</c:v>
                </c:pt>
                <c:pt idx="117">
                  <c:v>1/06/2029</c:v>
                </c:pt>
                <c:pt idx="118">
                  <c:v>1/07/2029</c:v>
                </c:pt>
                <c:pt idx="119">
                  <c:v>1/08/2029</c:v>
                </c:pt>
                <c:pt idx="120">
                  <c:v>1/09/2029</c:v>
                </c:pt>
                <c:pt idx="121">
                  <c:v>1/10/2029</c:v>
                </c:pt>
                <c:pt idx="122">
                  <c:v>1/11/2029</c:v>
                </c:pt>
                <c:pt idx="123">
                  <c:v>1/12/2029</c:v>
                </c:pt>
                <c:pt idx="124">
                  <c:v>1/01/2030</c:v>
                </c:pt>
                <c:pt idx="125">
                  <c:v>1/02/2030</c:v>
                </c:pt>
                <c:pt idx="126">
                  <c:v>1/03/2030</c:v>
                </c:pt>
                <c:pt idx="127">
                  <c:v>1/04/2030</c:v>
                </c:pt>
                <c:pt idx="128">
                  <c:v>1/05/2030</c:v>
                </c:pt>
                <c:pt idx="129">
                  <c:v>1/06/2030</c:v>
                </c:pt>
                <c:pt idx="130">
                  <c:v>1/07/2030</c:v>
                </c:pt>
                <c:pt idx="131">
                  <c:v>1/08/2030</c:v>
                </c:pt>
                <c:pt idx="132">
                  <c:v>1/09/2030</c:v>
                </c:pt>
                <c:pt idx="133">
                  <c:v>1/10/2030</c:v>
                </c:pt>
                <c:pt idx="134">
                  <c:v>1/11/2030</c:v>
                </c:pt>
                <c:pt idx="135">
                  <c:v>1/12/2030</c:v>
                </c:pt>
                <c:pt idx="136">
                  <c:v>1/01/2031</c:v>
                </c:pt>
                <c:pt idx="137">
                  <c:v>1/02/2031</c:v>
                </c:pt>
                <c:pt idx="138">
                  <c:v>1/03/2031</c:v>
                </c:pt>
                <c:pt idx="139">
                  <c:v>1/04/2031</c:v>
                </c:pt>
                <c:pt idx="140">
                  <c:v>1/05/2031</c:v>
                </c:pt>
                <c:pt idx="141">
                  <c:v>1/06/2031</c:v>
                </c:pt>
                <c:pt idx="142">
                  <c:v>1/07/2031</c:v>
                </c:pt>
                <c:pt idx="143">
                  <c:v>1/08/2031</c:v>
                </c:pt>
                <c:pt idx="144">
                  <c:v>1/09/2031</c:v>
                </c:pt>
                <c:pt idx="145">
                  <c:v>1/10/2031</c:v>
                </c:pt>
                <c:pt idx="146">
                  <c:v>1/11/2031</c:v>
                </c:pt>
                <c:pt idx="147">
                  <c:v>1/12/2031</c:v>
                </c:pt>
                <c:pt idx="148">
                  <c:v>1/01/2032</c:v>
                </c:pt>
                <c:pt idx="149">
                  <c:v>1/02/2032</c:v>
                </c:pt>
                <c:pt idx="150">
                  <c:v>1/03/2032</c:v>
                </c:pt>
                <c:pt idx="151">
                  <c:v>1/04/2032</c:v>
                </c:pt>
                <c:pt idx="152">
                  <c:v>1/05/2032</c:v>
                </c:pt>
                <c:pt idx="153">
                  <c:v>1/06/2032</c:v>
                </c:pt>
                <c:pt idx="154">
                  <c:v>1/07/2032</c:v>
                </c:pt>
                <c:pt idx="155">
                  <c:v>1/08/2032</c:v>
                </c:pt>
                <c:pt idx="156">
                  <c:v>1/09/2032</c:v>
                </c:pt>
                <c:pt idx="157">
                  <c:v>1/10/2032</c:v>
                </c:pt>
                <c:pt idx="158">
                  <c:v>1/11/2032</c:v>
                </c:pt>
                <c:pt idx="159">
                  <c:v>1/12/2032</c:v>
                </c:pt>
                <c:pt idx="160">
                  <c:v>1/01/2033</c:v>
                </c:pt>
                <c:pt idx="161">
                  <c:v>1/02/2033</c:v>
                </c:pt>
                <c:pt idx="162">
                  <c:v>1/03/2033</c:v>
                </c:pt>
                <c:pt idx="163">
                  <c:v>1/04/2033</c:v>
                </c:pt>
                <c:pt idx="164">
                  <c:v>1/05/2033</c:v>
                </c:pt>
                <c:pt idx="165">
                  <c:v>1/06/2033</c:v>
                </c:pt>
                <c:pt idx="166">
                  <c:v>1/07/2033</c:v>
                </c:pt>
                <c:pt idx="167">
                  <c:v>1/08/2033</c:v>
                </c:pt>
                <c:pt idx="168">
                  <c:v>1/09/2033</c:v>
                </c:pt>
                <c:pt idx="169">
                  <c:v>1/10/2033</c:v>
                </c:pt>
                <c:pt idx="170">
                  <c:v>1/11/2033</c:v>
                </c:pt>
                <c:pt idx="171">
                  <c:v>1/12/2033</c:v>
                </c:pt>
                <c:pt idx="172">
                  <c:v>1/01/2034</c:v>
                </c:pt>
                <c:pt idx="173">
                  <c:v>1/02/2034</c:v>
                </c:pt>
                <c:pt idx="174">
                  <c:v>1/03/2034</c:v>
                </c:pt>
                <c:pt idx="175">
                  <c:v>1/04/2034</c:v>
                </c:pt>
                <c:pt idx="176">
                  <c:v>1/05/2034</c:v>
                </c:pt>
                <c:pt idx="177">
                  <c:v>1/06/2034</c:v>
                </c:pt>
                <c:pt idx="178">
                  <c:v>1/07/2034</c:v>
                </c:pt>
                <c:pt idx="179">
                  <c:v>1/08/2034</c:v>
                </c:pt>
                <c:pt idx="180">
                  <c:v>1/09/2034</c:v>
                </c:pt>
                <c:pt idx="181">
                  <c:v>1/10/2034</c:v>
                </c:pt>
                <c:pt idx="182">
                  <c:v>1/11/2034</c:v>
                </c:pt>
                <c:pt idx="183">
                  <c:v>1/12/2034</c:v>
                </c:pt>
                <c:pt idx="184">
                  <c:v>1/01/2035</c:v>
                </c:pt>
                <c:pt idx="185">
                  <c:v>1/02/2035</c:v>
                </c:pt>
                <c:pt idx="186">
                  <c:v>1/03/2035</c:v>
                </c:pt>
                <c:pt idx="187">
                  <c:v>1/04/2035</c:v>
                </c:pt>
                <c:pt idx="188">
                  <c:v>1/05/2035</c:v>
                </c:pt>
                <c:pt idx="189">
                  <c:v>1/06/2035</c:v>
                </c:pt>
                <c:pt idx="190">
                  <c:v>1/07/2035</c:v>
                </c:pt>
                <c:pt idx="191">
                  <c:v>1/08/2035</c:v>
                </c:pt>
                <c:pt idx="192">
                  <c:v>1/09/2035</c:v>
                </c:pt>
                <c:pt idx="193">
                  <c:v>1/10/2035</c:v>
                </c:pt>
                <c:pt idx="194">
                  <c:v>1/11/2035</c:v>
                </c:pt>
                <c:pt idx="195">
                  <c:v>1/12/2035</c:v>
                </c:pt>
                <c:pt idx="196">
                  <c:v>1/01/2036</c:v>
                </c:pt>
                <c:pt idx="197">
                  <c:v>1/02/2036</c:v>
                </c:pt>
                <c:pt idx="198">
                  <c:v>1/03/2036</c:v>
                </c:pt>
                <c:pt idx="199">
                  <c:v>1/04/2036</c:v>
                </c:pt>
                <c:pt idx="200">
                  <c:v>1/05/2036</c:v>
                </c:pt>
                <c:pt idx="201">
                  <c:v>1/06/2036</c:v>
                </c:pt>
                <c:pt idx="202">
                  <c:v>1/07/2036</c:v>
                </c:pt>
                <c:pt idx="203">
                  <c:v>1/08/2036</c:v>
                </c:pt>
                <c:pt idx="204">
                  <c:v>1/09/2036</c:v>
                </c:pt>
                <c:pt idx="205">
                  <c:v>1/10/2036</c:v>
                </c:pt>
                <c:pt idx="206">
                  <c:v>1/11/2036</c:v>
                </c:pt>
                <c:pt idx="207">
                  <c:v>1/12/2036</c:v>
                </c:pt>
                <c:pt idx="208">
                  <c:v>1/01/2037</c:v>
                </c:pt>
                <c:pt idx="209">
                  <c:v>1/02/2037</c:v>
                </c:pt>
                <c:pt idx="210">
                  <c:v>1/03/2037</c:v>
                </c:pt>
                <c:pt idx="211">
                  <c:v>1/04/2037</c:v>
                </c:pt>
                <c:pt idx="212">
                  <c:v>1/05/2037</c:v>
                </c:pt>
                <c:pt idx="213">
                  <c:v>1/06/2037</c:v>
                </c:pt>
                <c:pt idx="214">
                  <c:v>1/07/2037</c:v>
                </c:pt>
                <c:pt idx="215">
                  <c:v>1/08/2037</c:v>
                </c:pt>
                <c:pt idx="216">
                  <c:v>1/09/2037</c:v>
                </c:pt>
                <c:pt idx="217">
                  <c:v>1/10/2037</c:v>
                </c:pt>
                <c:pt idx="218">
                  <c:v>1/11/2037</c:v>
                </c:pt>
                <c:pt idx="219">
                  <c:v>1/12/2037</c:v>
                </c:pt>
                <c:pt idx="220">
                  <c:v>1/01/2038</c:v>
                </c:pt>
                <c:pt idx="221">
                  <c:v>1/02/2038</c:v>
                </c:pt>
                <c:pt idx="222">
                  <c:v>1/03/2038</c:v>
                </c:pt>
                <c:pt idx="223">
                  <c:v>1/04/2038</c:v>
                </c:pt>
                <c:pt idx="224">
                  <c:v>1/05/2038</c:v>
                </c:pt>
                <c:pt idx="225">
                  <c:v>1/06/2038</c:v>
                </c:pt>
                <c:pt idx="226">
                  <c:v>1/07/2038</c:v>
                </c:pt>
                <c:pt idx="227">
                  <c:v>1/08/2038</c:v>
                </c:pt>
                <c:pt idx="228">
                  <c:v>1/09/2038</c:v>
                </c:pt>
                <c:pt idx="229">
                  <c:v>1/10/2038</c:v>
                </c:pt>
                <c:pt idx="230">
                  <c:v>1/11/2038</c:v>
                </c:pt>
                <c:pt idx="231">
                  <c:v>1/12/2038</c:v>
                </c:pt>
                <c:pt idx="232">
                  <c:v>1/01/2039</c:v>
                </c:pt>
                <c:pt idx="233">
                  <c:v>1/02/2039</c:v>
                </c:pt>
                <c:pt idx="234">
                  <c:v>1/03/2039</c:v>
                </c:pt>
                <c:pt idx="235">
                  <c:v>1/04/2039</c:v>
                </c:pt>
                <c:pt idx="236">
                  <c:v>1/05/2039</c:v>
                </c:pt>
                <c:pt idx="237">
                  <c:v>1/06/2039</c:v>
                </c:pt>
                <c:pt idx="238">
                  <c:v>1/07/2039</c:v>
                </c:pt>
                <c:pt idx="239">
                  <c:v>1/08/2039</c:v>
                </c:pt>
                <c:pt idx="240">
                  <c:v>1/09/2039</c:v>
                </c:pt>
                <c:pt idx="241">
                  <c:v>1/10/2039</c:v>
                </c:pt>
                <c:pt idx="242">
                  <c:v>1/11/2039</c:v>
                </c:pt>
                <c:pt idx="243">
                  <c:v>1/12/2039</c:v>
                </c:pt>
                <c:pt idx="244">
                  <c:v>1/01/2040</c:v>
                </c:pt>
                <c:pt idx="245">
                  <c:v>1/02/2040</c:v>
                </c:pt>
                <c:pt idx="246">
                  <c:v>1/03/2040</c:v>
                </c:pt>
                <c:pt idx="247">
                  <c:v>1/04/2040</c:v>
                </c:pt>
                <c:pt idx="248">
                  <c:v>1/05/2040</c:v>
                </c:pt>
                <c:pt idx="249">
                  <c:v>1/06/2040</c:v>
                </c:pt>
                <c:pt idx="250">
                  <c:v>1/07/2040</c:v>
                </c:pt>
                <c:pt idx="251">
                  <c:v>1/08/2040</c:v>
                </c:pt>
                <c:pt idx="252">
                  <c:v>1/09/2040</c:v>
                </c:pt>
                <c:pt idx="253">
                  <c:v>1/10/2040</c:v>
                </c:pt>
                <c:pt idx="254">
                  <c:v>1/11/2040</c:v>
                </c:pt>
                <c:pt idx="255">
                  <c:v>1/12/2040</c:v>
                </c:pt>
                <c:pt idx="256">
                  <c:v>1/01/2041</c:v>
                </c:pt>
                <c:pt idx="257">
                  <c:v>1/02/2041</c:v>
                </c:pt>
                <c:pt idx="258">
                  <c:v>1/03/2041</c:v>
                </c:pt>
                <c:pt idx="259">
                  <c:v>1/04/2041</c:v>
                </c:pt>
                <c:pt idx="260">
                  <c:v>1/05/2041</c:v>
                </c:pt>
                <c:pt idx="261">
                  <c:v>1/06/2041</c:v>
                </c:pt>
                <c:pt idx="262">
                  <c:v>1/07/2041</c:v>
                </c:pt>
                <c:pt idx="263">
                  <c:v>1/08/2041</c:v>
                </c:pt>
                <c:pt idx="264">
                  <c:v>1/09/2041</c:v>
                </c:pt>
                <c:pt idx="265">
                  <c:v>1/10/2041</c:v>
                </c:pt>
                <c:pt idx="266">
                  <c:v>1/11/2041</c:v>
                </c:pt>
                <c:pt idx="267">
                  <c:v>1/12/2041</c:v>
                </c:pt>
                <c:pt idx="268">
                  <c:v>1/01/2042</c:v>
                </c:pt>
                <c:pt idx="269">
                  <c:v>1/02/2042</c:v>
                </c:pt>
                <c:pt idx="270">
                  <c:v>1/03/2042</c:v>
                </c:pt>
                <c:pt idx="271">
                  <c:v>1/04/2042</c:v>
                </c:pt>
                <c:pt idx="272">
                  <c:v>1/05/2042</c:v>
                </c:pt>
                <c:pt idx="273">
                  <c:v>1/06/2042</c:v>
                </c:pt>
                <c:pt idx="274">
                  <c:v>1/07/2042</c:v>
                </c:pt>
                <c:pt idx="275">
                  <c:v>1/08/2042</c:v>
                </c:pt>
                <c:pt idx="276">
                  <c:v>1/09/2042</c:v>
                </c:pt>
                <c:pt idx="277">
                  <c:v>1/10/2042</c:v>
                </c:pt>
                <c:pt idx="278">
                  <c:v>1/11/2042</c:v>
                </c:pt>
                <c:pt idx="279">
                  <c:v>1/12/2042</c:v>
                </c:pt>
                <c:pt idx="280">
                  <c:v>1/01/2043</c:v>
                </c:pt>
                <c:pt idx="281">
                  <c:v>1/02/2043</c:v>
                </c:pt>
                <c:pt idx="282">
                  <c:v>1/03/2043</c:v>
                </c:pt>
                <c:pt idx="283">
                  <c:v>1/04/2043</c:v>
                </c:pt>
                <c:pt idx="284">
                  <c:v>1/05/2043</c:v>
                </c:pt>
                <c:pt idx="285">
                  <c:v>1/06/2043</c:v>
                </c:pt>
                <c:pt idx="286">
                  <c:v>1/07/2043</c:v>
                </c:pt>
                <c:pt idx="287">
                  <c:v>1/08/2043</c:v>
                </c:pt>
                <c:pt idx="288">
                  <c:v>1/09/2043</c:v>
                </c:pt>
                <c:pt idx="289">
                  <c:v>1/10/2043</c:v>
                </c:pt>
                <c:pt idx="290">
                  <c:v>1/11/2043</c:v>
                </c:pt>
                <c:pt idx="291">
                  <c:v>1/12/2043</c:v>
                </c:pt>
                <c:pt idx="292">
                  <c:v>1/01/2044</c:v>
                </c:pt>
                <c:pt idx="293">
                  <c:v>1/02/2044</c:v>
                </c:pt>
                <c:pt idx="294">
                  <c:v>1/03/2044</c:v>
                </c:pt>
                <c:pt idx="295">
                  <c:v>1/04/2044</c:v>
                </c:pt>
                <c:pt idx="296">
                  <c:v>1/05/2044</c:v>
                </c:pt>
                <c:pt idx="297">
                  <c:v>1/06/2044</c:v>
                </c:pt>
                <c:pt idx="298">
                  <c:v>1/07/2044</c:v>
                </c:pt>
                <c:pt idx="299">
                  <c:v>1/08/2044</c:v>
                </c:pt>
                <c:pt idx="300">
                  <c:v>1/09/2044</c:v>
                </c:pt>
                <c:pt idx="301">
                  <c:v>1/10/2044</c:v>
                </c:pt>
                <c:pt idx="302">
                  <c:v>1/11/2044</c:v>
                </c:pt>
                <c:pt idx="303">
                  <c:v>1/12/2044</c:v>
                </c:pt>
                <c:pt idx="304">
                  <c:v>1/01/2045</c:v>
                </c:pt>
                <c:pt idx="305">
                  <c:v>1/02/2045</c:v>
                </c:pt>
                <c:pt idx="306">
                  <c:v>1/03/2045</c:v>
                </c:pt>
                <c:pt idx="307">
                  <c:v>1/04/2045</c:v>
                </c:pt>
                <c:pt idx="308">
                  <c:v>1/05/2045</c:v>
                </c:pt>
                <c:pt idx="309">
                  <c:v>1/06/2045</c:v>
                </c:pt>
                <c:pt idx="310">
                  <c:v>1/07/2045</c:v>
                </c:pt>
                <c:pt idx="311">
                  <c:v>1/08/2045</c:v>
                </c:pt>
                <c:pt idx="312">
                  <c:v>1/09/2045</c:v>
                </c:pt>
                <c:pt idx="313">
                  <c:v>1/10/2045</c:v>
                </c:pt>
                <c:pt idx="314">
                  <c:v>1/11/2045</c:v>
                </c:pt>
                <c:pt idx="315">
                  <c:v>1/12/2045</c:v>
                </c:pt>
                <c:pt idx="316">
                  <c:v>1/01/2046</c:v>
                </c:pt>
                <c:pt idx="317">
                  <c:v>1/02/2046</c:v>
                </c:pt>
                <c:pt idx="318">
                  <c:v>1/03/2046</c:v>
                </c:pt>
                <c:pt idx="319">
                  <c:v>1/04/2046</c:v>
                </c:pt>
                <c:pt idx="320">
                  <c:v>1/05/2046</c:v>
                </c:pt>
                <c:pt idx="321">
                  <c:v>1/06/2046</c:v>
                </c:pt>
                <c:pt idx="322">
                  <c:v>1/07/2046</c:v>
                </c:pt>
                <c:pt idx="323">
                  <c:v>1/08/2046</c:v>
                </c:pt>
                <c:pt idx="324">
                  <c:v>1/09/2046</c:v>
                </c:pt>
                <c:pt idx="325">
                  <c:v>1/10/2046</c:v>
                </c:pt>
                <c:pt idx="326">
                  <c:v>1/11/2046</c:v>
                </c:pt>
                <c:pt idx="327">
                  <c:v>1/12/2046</c:v>
                </c:pt>
                <c:pt idx="328">
                  <c:v>1/01/2047</c:v>
                </c:pt>
                <c:pt idx="329">
                  <c:v>1/02/2047</c:v>
                </c:pt>
                <c:pt idx="330">
                  <c:v>1/03/2047</c:v>
                </c:pt>
                <c:pt idx="331">
                  <c:v>1/04/2047</c:v>
                </c:pt>
                <c:pt idx="332">
                  <c:v>1/05/2047</c:v>
                </c:pt>
                <c:pt idx="333">
                  <c:v>1/06/2047</c:v>
                </c:pt>
                <c:pt idx="334">
                  <c:v>1/07/2047</c:v>
                </c:pt>
                <c:pt idx="335">
                  <c:v>1/08/2047</c:v>
                </c:pt>
                <c:pt idx="336">
                  <c:v>1/09/2047</c:v>
                </c:pt>
                <c:pt idx="337">
                  <c:v>1/10/2047</c:v>
                </c:pt>
                <c:pt idx="338">
                  <c:v>1/11/2047</c:v>
                </c:pt>
                <c:pt idx="339">
                  <c:v>1/12/2047</c:v>
                </c:pt>
                <c:pt idx="340">
                  <c:v>1/01/2048</c:v>
                </c:pt>
                <c:pt idx="341">
                  <c:v>1/02/2048</c:v>
                </c:pt>
                <c:pt idx="342">
                  <c:v>1/03/2048</c:v>
                </c:pt>
                <c:pt idx="343">
                  <c:v>1/04/2048</c:v>
                </c:pt>
                <c:pt idx="344">
                  <c:v>1/05/2048</c:v>
                </c:pt>
                <c:pt idx="345">
                  <c:v>1/06/2048</c:v>
                </c:pt>
                <c:pt idx="346">
                  <c:v>1/07/2048</c:v>
                </c:pt>
                <c:pt idx="347">
                  <c:v>1/08/2048</c:v>
                </c:pt>
                <c:pt idx="348">
                  <c:v>1/09/2048</c:v>
                </c:pt>
                <c:pt idx="349">
                  <c:v>1/10/2048</c:v>
                </c:pt>
                <c:pt idx="350">
                  <c:v>1/11/2048</c:v>
                </c:pt>
                <c:pt idx="351">
                  <c:v>1/12/2048</c:v>
                </c:pt>
                <c:pt idx="352">
                  <c:v>1/01/2049</c:v>
                </c:pt>
                <c:pt idx="353">
                  <c:v>1/02/2049</c:v>
                </c:pt>
                <c:pt idx="354">
                  <c:v>1/03/2049</c:v>
                </c:pt>
                <c:pt idx="355">
                  <c:v>1/04/2049</c:v>
                </c:pt>
                <c:pt idx="356">
                  <c:v>1/05/2049</c:v>
                </c:pt>
                <c:pt idx="357">
                  <c:v>1/06/2049</c:v>
                </c:pt>
                <c:pt idx="358">
                  <c:v>1/07/2049</c:v>
                </c:pt>
                <c:pt idx="359">
                  <c:v>1/08/2049</c:v>
                </c:pt>
                <c:pt idx="360">
                  <c:v>1/09/2049</c:v>
                </c:pt>
                <c:pt idx="361">
                  <c:v>1/10/2049</c:v>
                </c:pt>
                <c:pt idx="362">
                  <c:v>1/11/2049</c:v>
                </c:pt>
                <c:pt idx="363">
                  <c:v>1/12/2049</c:v>
                </c:pt>
                <c:pt idx="364">
                  <c:v>1/01/2050</c:v>
                </c:pt>
                <c:pt idx="365">
                  <c:v>1/02/2050</c:v>
                </c:pt>
                <c:pt idx="366">
                  <c:v>1/03/2050</c:v>
                </c:pt>
                <c:pt idx="367">
                  <c:v>1/04/2050</c:v>
                </c:pt>
                <c:pt idx="368">
                  <c:v>1/05/2050</c:v>
                </c:pt>
                <c:pt idx="369">
                  <c:v>1/06/2050</c:v>
                </c:pt>
                <c:pt idx="370">
                  <c:v>1/07/2050</c:v>
                </c:pt>
                <c:pt idx="371">
                  <c:v>1/08/2050</c:v>
                </c:pt>
                <c:pt idx="372">
                  <c:v>1/09/2050</c:v>
                </c:pt>
                <c:pt idx="373">
                  <c:v>1/10/2050</c:v>
                </c:pt>
                <c:pt idx="374">
                  <c:v>1/11/2050</c:v>
                </c:pt>
              </c:strCache>
            </c:strRef>
          </c:cat>
          <c:val>
            <c:numRef>
              <c:f>_Hidden31!$F$2:$F$376</c:f>
              <c:numCache>
                <c:ptCount val="37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1750000000</c:v>
                </c:pt>
                <c:pt idx="50">
                  <c:v>1750000000</c:v>
                </c:pt>
                <c:pt idx="51">
                  <c:v>1750000000</c:v>
                </c:pt>
                <c:pt idx="52">
                  <c:v>1750000000</c:v>
                </c:pt>
                <c:pt idx="53">
                  <c:v>1750000000</c:v>
                </c:pt>
                <c:pt idx="54">
                  <c:v>1750000000</c:v>
                </c:pt>
                <c:pt idx="55">
                  <c:v>1750000000</c:v>
                </c:pt>
                <c:pt idx="56">
                  <c:v>1750000000</c:v>
                </c:pt>
                <c:pt idx="57">
                  <c:v>1750000000</c:v>
                </c:pt>
                <c:pt idx="58">
                  <c:v>1750000000</c:v>
                </c:pt>
                <c:pt idx="59">
                  <c:v>1750000000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1250000000</c:v>
                </c:pt>
                <c:pt idx="71">
                  <c:v>1250000000</c:v>
                </c:pt>
                <c:pt idx="72">
                  <c:v>1250000000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0</c:v>
                </c:pt>
              </c:numCache>
            </c:numRef>
          </c:val>
          <c:smooth val="0"/>
        </c:ser>
        <c:axId val="60796990"/>
        <c:axId val="10301999"/>
      </c:lineChart>
      <c:catAx>
        <c:axId val="6079699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0301999"/>
        <c:crosses val="autoZero"/>
        <c:auto val="1"/>
        <c:lblOffset val="100"/>
        <c:tickLblSkip val="1"/>
        <c:noMultiLvlLbl val="0"/>
      </c:catAx>
      <c:valAx>
        <c:axId val="1030199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796990"/>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_Hidden13!$A$2:$A$21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pt idx="19">
                  <c:v>&gt;20 and &lt;=21</c:v>
                </c:pt>
              </c:strCache>
            </c:strRef>
          </c:cat>
          <c:val>
            <c:numRef>
              <c:f>_Hidden13!$B$2:$B$21</c:f>
              <c:numCache>
                <c:ptCount val="20"/>
                <c:pt idx="0">
                  <c:v>0.0532278377508171</c:v>
                </c:pt>
                <c:pt idx="1">
                  <c:v>0.16490143925950965</c:v>
                </c:pt>
                <c:pt idx="2">
                  <c:v>0.2661211066658565</c:v>
                </c:pt>
                <c:pt idx="3">
                  <c:v>0.2916712735179691</c:v>
                </c:pt>
                <c:pt idx="4">
                  <c:v>0.1978654616028176</c:v>
                </c:pt>
                <c:pt idx="5">
                  <c:v>0.006514190250340851</c:v>
                </c:pt>
                <c:pt idx="6">
                  <c:v>0.00262644663753392</c:v>
                </c:pt>
                <c:pt idx="7">
                  <c:v>0.0011426893808006162</c:v>
                </c:pt>
                <c:pt idx="8">
                  <c:v>0.003033981463642352</c:v>
                </c:pt>
                <c:pt idx="9">
                  <c:v>0.006241124203139468</c:v>
                </c:pt>
                <c:pt idx="10">
                  <c:v>0.0015621224836133594</c:v>
                </c:pt>
                <c:pt idx="11">
                  <c:v>0.0018745411871898177</c:v>
                </c:pt>
                <c:pt idx="12">
                  <c:v>0.0005362093066187663</c:v>
                </c:pt>
                <c:pt idx="13">
                  <c:v>0.0012300894708161148</c:v>
                </c:pt>
                <c:pt idx="14">
                  <c:v>0.0009462887929479283</c:v>
                </c:pt>
                <c:pt idx="15">
                  <c:v>0.00035581152563393144</c:v>
                </c:pt>
                <c:pt idx="16">
                  <c:v>0.00010931669306582934</c:v>
                </c:pt>
                <c:pt idx="17">
                  <c:v>9.48414230191704E-06</c:v>
                </c:pt>
                <c:pt idx="18">
                  <c:v>2.5039919502478666E-05</c:v>
                </c:pt>
                <c:pt idx="19">
                  <c:v>5.545745882774865E-06</c:v>
                </c:pt>
              </c:numCache>
            </c:numRef>
          </c:val>
        </c:ser>
        <c:gapWidth val="80"/>
        <c:axId val="5154566"/>
        <c:axId val="46391095"/>
      </c:barChart>
      <c:catAx>
        <c:axId val="51545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6391095"/>
        <c:crosses val="autoZero"/>
        <c:auto val="1"/>
        <c:lblOffset val="100"/>
        <c:tickLblSkip val="1"/>
        <c:noMultiLvlLbl val="0"/>
      </c:catAx>
      <c:valAx>
        <c:axId val="463910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545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_Hidden14!$A$2:$A$33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_Hidden14!$B$2:$B$33</c:f>
              <c:numCache>
                <c:ptCount val="32"/>
                <c:pt idx="0">
                  <c:v>0</c:v>
                </c:pt>
                <c:pt idx="1">
                  <c:v>0.0022778104107634605</c:v>
                </c:pt>
                <c:pt idx="2">
                  <c:v>0.00612330935138152</c:v>
                </c:pt>
                <c:pt idx="3">
                  <c:v>0.005570557207210403</c:v>
                </c:pt>
                <c:pt idx="4">
                  <c:v>0.009408767533872833</c:v>
                </c:pt>
                <c:pt idx="5">
                  <c:v>0.010960332287983654</c:v>
                </c:pt>
                <c:pt idx="6">
                  <c:v>0.04531912570562681</c:v>
                </c:pt>
                <c:pt idx="7">
                  <c:v>0.056617102111214866</c:v>
                </c:pt>
                <c:pt idx="8">
                  <c:v>0.049176941823589365</c:v>
                </c:pt>
                <c:pt idx="9">
                  <c:v>0.05207522872673048</c:v>
                </c:pt>
                <c:pt idx="10">
                  <c:v>0.04781106880674805</c:v>
                </c:pt>
                <c:pt idx="11">
                  <c:v>0.053782249888219155</c:v>
                </c:pt>
                <c:pt idx="12">
                  <c:v>0.05392382548314188</c:v>
                </c:pt>
                <c:pt idx="13">
                  <c:v>0.04705587267858423</c:v>
                </c:pt>
                <c:pt idx="14">
                  <c:v>0.04961170821235969</c:v>
                </c:pt>
                <c:pt idx="15">
                  <c:v>0.040504754834859054</c:v>
                </c:pt>
                <c:pt idx="16">
                  <c:v>0.06594692179106165</c:v>
                </c:pt>
                <c:pt idx="17">
                  <c:v>0.06724833270329741</c:v>
                </c:pt>
                <c:pt idx="18">
                  <c:v>0.06288165680977868</c:v>
                </c:pt>
                <c:pt idx="19">
                  <c:v>0.059061805078001545</c:v>
                </c:pt>
                <c:pt idx="20">
                  <c:v>0.021346007751777328</c:v>
                </c:pt>
                <c:pt idx="21">
                  <c:v>0.046650496713299704</c:v>
                </c:pt>
                <c:pt idx="22">
                  <c:v>0.05901610686219494</c:v>
                </c:pt>
                <c:pt idx="23">
                  <c:v>0.05206788247964556</c:v>
                </c:pt>
                <c:pt idx="24">
                  <c:v>0.02676997836117198</c:v>
                </c:pt>
                <c:pt idx="25">
                  <c:v>0.006432895914914303</c:v>
                </c:pt>
                <c:pt idx="26">
                  <c:v>0.0011330962920985718</c:v>
                </c:pt>
                <c:pt idx="27">
                  <c:v>0.0004002913735921716</c:v>
                </c:pt>
                <c:pt idx="28">
                  <c:v>0.0006115176767168364</c:v>
                </c:pt>
                <c:pt idx="29">
                  <c:v>0.00013508289561259685</c:v>
                </c:pt>
                <c:pt idx="30">
                  <c:v>4.654975069098343E-06</c:v>
                </c:pt>
                <c:pt idx="31">
                  <c:v>7.46172594822889E-05</c:v>
                </c:pt>
              </c:numCache>
            </c:numRef>
          </c:val>
        </c:ser>
        <c:gapWidth val="80"/>
        <c:axId val="14866672"/>
        <c:axId val="66691185"/>
      </c:barChart>
      <c:catAx>
        <c:axId val="1486667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691185"/>
        <c:crosses val="autoZero"/>
        <c:auto val="1"/>
        <c:lblOffset val="100"/>
        <c:tickLblSkip val="1"/>
        <c:noMultiLvlLbl val="0"/>
      </c:catAx>
      <c:valAx>
        <c:axId val="666911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8666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_Hidden15!$A$2:$A$33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_Hidden15!$B$2:$B$33</c:f>
              <c:numCache>
                <c:ptCount val="32"/>
                <c:pt idx="0">
                  <c:v>6.85822921061188E-05</c:v>
                </c:pt>
                <c:pt idx="1">
                  <c:v>0.0008617834620379024</c:v>
                </c:pt>
                <c:pt idx="2">
                  <c:v>0.0016380410509389818</c:v>
                </c:pt>
                <c:pt idx="3">
                  <c:v>0.0006873423343098823</c:v>
                </c:pt>
                <c:pt idx="4">
                  <c:v>0.009434669241312347</c:v>
                </c:pt>
                <c:pt idx="5">
                  <c:v>0.0030017529300243734</c:v>
                </c:pt>
                <c:pt idx="6">
                  <c:v>0.0057914605300461745</c:v>
                </c:pt>
                <c:pt idx="7">
                  <c:v>0.008706535569023847</c:v>
                </c:pt>
                <c:pt idx="8">
                  <c:v>0.013292644106706438</c:v>
                </c:pt>
                <c:pt idx="9">
                  <c:v>0.1393990080830815</c:v>
                </c:pt>
                <c:pt idx="10">
                  <c:v>0.02337991491762679</c:v>
                </c:pt>
                <c:pt idx="11">
                  <c:v>0.025116923953809822</c:v>
                </c:pt>
                <c:pt idx="12">
                  <c:v>0.08051559096827837</c:v>
                </c:pt>
                <c:pt idx="13">
                  <c:v>0.006247657438013339</c:v>
                </c:pt>
                <c:pt idx="14">
                  <c:v>0.144047604841275</c:v>
                </c:pt>
                <c:pt idx="15">
                  <c:v>0.005066793788638853</c:v>
                </c:pt>
                <c:pt idx="16">
                  <c:v>0.014215182025481391</c:v>
                </c:pt>
                <c:pt idx="17">
                  <c:v>0.07469731934331568</c:v>
                </c:pt>
                <c:pt idx="18">
                  <c:v>0.00622889980734883</c:v>
                </c:pt>
                <c:pt idx="19">
                  <c:v>0.21889510729609923</c:v>
                </c:pt>
                <c:pt idx="20">
                  <c:v>0.0038475648038537908</c:v>
                </c:pt>
                <c:pt idx="21">
                  <c:v>0.0043988785921872525</c:v>
                </c:pt>
                <c:pt idx="22">
                  <c:v>0.00798274340272192</c:v>
                </c:pt>
                <c:pt idx="23">
                  <c:v>0.007862002254291475</c:v>
                </c:pt>
                <c:pt idx="24">
                  <c:v>0.1855969777371522</c:v>
                </c:pt>
                <c:pt idx="25">
                  <c:v>0.003909383945809958</c:v>
                </c:pt>
                <c:pt idx="26">
                  <c:v>0.00016045827853868318</c:v>
                </c:pt>
                <c:pt idx="27">
                  <c:v>0.00021345883847579287</c:v>
                </c:pt>
                <c:pt idx="28">
                  <c:v>0.0004294851613591311</c:v>
                </c:pt>
                <c:pt idx="29">
                  <c:v>0.003743050009701439</c:v>
                </c:pt>
                <c:pt idx="30">
                  <c:v>0.00046725043600492027</c:v>
                </c:pt>
                <c:pt idx="31">
                  <c:v>9.593256042834922E-05</c:v>
                </c:pt>
              </c:numCache>
            </c:numRef>
          </c:val>
        </c:ser>
        <c:gapWidth val="80"/>
        <c:axId val="63349754"/>
        <c:axId val="33276875"/>
      </c:barChart>
      <c:catAx>
        <c:axId val="6334975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3276875"/>
        <c:crosses val="autoZero"/>
        <c:auto val="1"/>
        <c:lblOffset val="100"/>
        <c:tickLblSkip val="1"/>
        <c:noMultiLvlLbl val="0"/>
      </c:catAx>
      <c:valAx>
        <c:axId val="332768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3497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numRef>
              <c:f>_Hidden16!$A$2:$A$22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_Hidden16!$B$2:$B$22</c:f>
              <c:numCache>
                <c:ptCount val="21"/>
                <c:pt idx="0">
                  <c:v>7.274448283174706E-06</c:v>
                </c:pt>
                <c:pt idx="1">
                  <c:v>2.331121710207873E-05</c:v>
                </c:pt>
                <c:pt idx="2">
                  <c:v>2.81617751518053E-06</c:v>
                </c:pt>
                <c:pt idx="3">
                  <c:v>2.213909429326608E-05</c:v>
                </c:pt>
                <c:pt idx="4">
                  <c:v>0.00021804705211264056</c:v>
                </c:pt>
                <c:pt idx="5">
                  <c:v>0.0003571402801105696</c:v>
                </c:pt>
                <c:pt idx="6">
                  <c:v>0.001295868886942604</c:v>
                </c:pt>
                <c:pt idx="7">
                  <c:v>0.0008905381002429335</c:v>
                </c:pt>
                <c:pt idx="8">
                  <c:v>0.0016687235922409499</c:v>
                </c:pt>
                <c:pt idx="9">
                  <c:v>0.0007253698847862582</c:v>
                </c:pt>
                <c:pt idx="10">
                  <c:v>0.0034487904808503476</c:v>
                </c:pt>
                <c:pt idx="11">
                  <c:v>0.005665838270154875</c:v>
                </c:pt>
                <c:pt idx="12">
                  <c:v>0.002246669444846368</c:v>
                </c:pt>
                <c:pt idx="13">
                  <c:v>0.0010563113898299451</c:v>
                </c:pt>
                <c:pt idx="14">
                  <c:v>0.0035505660468192635</c:v>
                </c:pt>
                <c:pt idx="15">
                  <c:v>0.026632508997253612</c:v>
                </c:pt>
                <c:pt idx="16">
                  <c:v>0.25840253511633854</c:v>
                </c:pt>
                <c:pt idx="17">
                  <c:v>0.3461384252190611</c:v>
                </c:pt>
                <c:pt idx="18">
                  <c:v>0.1840651266337116</c:v>
                </c:pt>
                <c:pt idx="19">
                  <c:v>0.12854002131237519</c:v>
                </c:pt>
                <c:pt idx="20">
                  <c:v>0.03504197835512946</c:v>
                </c:pt>
              </c:numCache>
            </c:numRef>
          </c:val>
        </c:ser>
        <c:gapWidth val="80"/>
        <c:axId val="31056420"/>
        <c:axId val="11072325"/>
      </c:barChart>
      <c:catAx>
        <c:axId val="31056420"/>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072325"/>
        <c:crosses val="autoZero"/>
        <c:auto val="1"/>
        <c:lblOffset val="100"/>
        <c:tickLblSkip val="1"/>
        <c:noMultiLvlLbl val="0"/>
      </c:catAx>
      <c:valAx>
        <c:axId val="110723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0564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_Hidden17!$B$1:$B$1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_Hidden17!$A$2:$A$6</c:f>
              <c:strCache>
                <c:ptCount val="5"/>
                <c:pt idx="0">
                  <c:v>&lt;=100</c:v>
                </c:pt>
                <c:pt idx="1">
                  <c:v>&gt;100 and &lt;=200</c:v>
                </c:pt>
                <c:pt idx="2">
                  <c:v>&gt;200 and &lt;=300</c:v>
                </c:pt>
                <c:pt idx="3">
                  <c:v>&gt;300 and &lt;=400</c:v>
                </c:pt>
                <c:pt idx="4">
                  <c:v>&gt;400</c:v>
                </c:pt>
              </c:strCache>
            </c:strRef>
          </c:cat>
          <c:val>
            <c:numRef>
              <c:f>_Hidden17!$B$2:$B$6</c:f>
              <c:numCache>
                <c:ptCount val="5"/>
                <c:pt idx="0">
                  <c:v>0.21020276478784783</c:v>
                </c:pt>
                <c:pt idx="1">
                  <c:v>0.360940758706186</c:v>
                </c:pt>
                <c:pt idx="2">
                  <c:v>0.23691369102479223</c:v>
                </c:pt>
                <c:pt idx="3">
                  <c:v>0.08496747184867658</c:v>
                </c:pt>
                <c:pt idx="4">
                  <c:v>0.10697531363249749</c:v>
                </c:pt>
              </c:numCache>
            </c:numRef>
          </c:val>
        </c:ser>
        <c:ser>
          <c:idx val="1"/>
          <c:order val="1"/>
          <c:tx>
            <c:strRef>
              <c:f>_Hidden17!$C$1:$C$1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_Hidden17!$A$2:$A$6</c:f>
              <c:strCache>
                <c:ptCount val="5"/>
                <c:pt idx="0">
                  <c:v>&lt;=100</c:v>
                </c:pt>
                <c:pt idx="1">
                  <c:v>&gt;100 and &lt;=200</c:v>
                </c:pt>
                <c:pt idx="2">
                  <c:v>&gt;200 and &lt;=300</c:v>
                </c:pt>
                <c:pt idx="3">
                  <c:v>&gt;300 and &lt;=400</c:v>
                </c:pt>
                <c:pt idx="4">
                  <c:v>&gt;400</c:v>
                </c:pt>
              </c:strCache>
            </c:strRef>
          </c:cat>
          <c:val>
            <c:numRef>
              <c:f>_Hidden17!$C$2:$C$6</c:f>
              <c:numCache>
                <c:ptCount val="5"/>
                <c:pt idx="0">
                  <c:v>0.5036305926344624</c:v>
                </c:pt>
                <c:pt idx="1">
                  <c:v>0.318535588503848</c:v>
                </c:pt>
                <c:pt idx="2">
                  <c:v>0.12544023653202313</c:v>
                </c:pt>
                <c:pt idx="3">
                  <c:v>0.03165355015435454</c:v>
                </c:pt>
                <c:pt idx="4">
                  <c:v>0.020740032175311972</c:v>
                </c:pt>
              </c:numCache>
            </c:numRef>
          </c:val>
        </c:ser>
        <c:axId val="32542062"/>
        <c:axId val="24443103"/>
      </c:barChart>
      <c:catAx>
        <c:axId val="3254206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4443103"/>
        <c:crosses val="autoZero"/>
        <c:auto val="1"/>
        <c:lblOffset val="100"/>
        <c:tickLblSkip val="1"/>
        <c:noMultiLvlLbl val="0"/>
      </c:catAx>
      <c:valAx>
        <c:axId val="244431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542062"/>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_Hidden18!$A$2:$A$13</c:f>
              <c:strCache>
                <c:ptCount val="12"/>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strCache>
            </c:strRef>
          </c:cat>
          <c:val>
            <c:numRef>
              <c:f>_Hidden18!$B$2:$B$13</c:f>
              <c:numCache>
                <c:ptCount val="12"/>
                <c:pt idx="0">
                  <c:v>0.0010260333297412464</c:v>
                </c:pt>
                <c:pt idx="1">
                  <c:v>0.011503762171495149</c:v>
                </c:pt>
                <c:pt idx="2">
                  <c:v>0.1261904760564223</c:v>
                </c:pt>
                <c:pt idx="3">
                  <c:v>0.6784123212811332</c:v>
                </c:pt>
                <c:pt idx="4">
                  <c:v>0.1114162416602334</c:v>
                </c:pt>
                <c:pt idx="5">
                  <c:v>0.055600640225604216</c:v>
                </c:pt>
                <c:pt idx="6">
                  <c:v>0.010312983460131866</c:v>
                </c:pt>
                <c:pt idx="7">
                  <c:v>0.0038224659550168223</c:v>
                </c:pt>
                <c:pt idx="8">
                  <c:v>0.0012220527234979492</c:v>
                </c:pt>
                <c:pt idx="9">
                  <c:v>0.00037793345377948263</c:v>
                </c:pt>
                <c:pt idx="10">
                  <c:v>0.00010284996244059036</c:v>
                </c:pt>
                <c:pt idx="11">
                  <c:v>1.2239720503792583E-05</c:v>
                </c:pt>
              </c:numCache>
            </c:numRef>
          </c:val>
        </c:ser>
        <c:gapWidth val="80"/>
        <c:axId val="18661336"/>
        <c:axId val="33734297"/>
      </c:barChart>
      <c:catAx>
        <c:axId val="1866133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3734297"/>
        <c:crosses val="autoZero"/>
        <c:auto val="1"/>
        <c:lblOffset val="100"/>
        <c:tickLblSkip val="1"/>
        <c:noMultiLvlLbl val="0"/>
      </c:catAx>
      <c:valAx>
        <c:axId val="3373429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6613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_Hidden19!$B$1:$B$1</c:f>
              <c:strCache>
                <c:ptCount val="1"/>
                <c:pt idx="0">
                  <c:v>OUT_BKD_EUR(Loan Register)</c:v>
                </c:pt>
              </c:strCache>
            </c:strRef>
          </c:tx>
          <c:spPr>
            <a:solidFill>
              <a:srgbClr val="7F0000"/>
            </a:solidFill>
            <a:ln w="12700">
              <a:solidFill>
                <a:srgbClr val="000000"/>
              </a:solidFill>
            </a:ln>
          </c:spPr>
          <c:explosion val="0"/>
          <c:extLst>
            <c:ext xmlns:c14="http://schemas.microsoft.com/office/drawing/2007/8/2/chart" uri="{6F2FDCE9-48DA-4B69-8628-5D25D57E5C99}">
              <c14:invertSolidFillFmt>
                <c14:spPr>
                  <a:solidFill>
                    <a:srgbClr val="00915A"/>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Variable With Cap</c:v>
                </c:pt>
                <c:pt idx="1">
                  <c:v>Variable</c:v>
                </c:pt>
                <c:pt idx="2">
                  <c:v>Fixed</c:v>
                </c:pt>
              </c:strCache>
            </c:strRef>
          </c:cat>
          <c:val>
            <c:numRef>
              <c:f>_Hidden19!$B$2:$B$4</c:f>
              <c:numCache>
                <c:ptCount val="3"/>
                <c:pt idx="0">
                  <c:v>120178783.10999976</c:v>
                </c:pt>
                <c:pt idx="1">
                  <c:v>1944789.2</c:v>
                </c:pt>
                <c:pt idx="2">
                  <c:v>2794081090.119975</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915A"/>
                  </a:solidFill>
                </c14:spPr>
              </c14:invertSolidFillFmt>
            </c:ext>
          </c:extLst>
          <c:cat>
            <c:strRef>
              <c:f>_Hidden20!$A$2:$A$15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_Hidden20!$B$2:$B$15</c:f>
              <c:numCache>
                <c:ptCount val="14"/>
                <c:pt idx="0">
                  <c:v>0.00765807741401492</c:v>
                </c:pt>
                <c:pt idx="1">
                  <c:v>0.013048536208803791</c:v>
                </c:pt>
                <c:pt idx="2">
                  <c:v>0.0017982283231213095</c:v>
                </c:pt>
                <c:pt idx="3">
                  <c:v>0.0037527636626439233</c:v>
                </c:pt>
                <c:pt idx="4">
                  <c:v>0.003094334943721284</c:v>
                </c:pt>
                <c:pt idx="5">
                  <c:v>0.003475106689376037</c:v>
                </c:pt>
                <c:pt idx="6">
                  <c:v>0.0014169204148233266</c:v>
                </c:pt>
                <c:pt idx="7">
                  <c:v>0.002558616117080967</c:v>
                </c:pt>
                <c:pt idx="8">
                  <c:v>0.0014694640966759988</c:v>
                </c:pt>
                <c:pt idx="9">
                  <c:v>0.0006338441275447979</c:v>
                </c:pt>
                <c:pt idx="10">
                  <c:v>1.7145573026529858E-05</c:v>
                </c:pt>
                <c:pt idx="11">
                  <c:v>0.0006318023401227044</c:v>
                </c:pt>
                <c:pt idx="12">
                  <c:v>0.0006018236074479022</c:v>
                </c:pt>
                <c:pt idx="13">
                  <c:v>0.9598433364815965</c:v>
                </c:pt>
              </c:numCache>
            </c:numRef>
          </c:val>
        </c:ser>
        <c:gapWidth val="80"/>
        <c:axId val="35173218"/>
        <c:axId val="48123507"/>
      </c:barChart>
      <c:catAx>
        <c:axId val="3517321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8123507"/>
        <c:crosses val="autoZero"/>
        <c:auto val="1"/>
        <c:lblOffset val="100"/>
        <c:tickLblSkip val="1"/>
        <c:noMultiLvlLbl val="0"/>
      </c:catAx>
      <c:valAx>
        <c:axId val="481235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1732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54">
      <selection activeCell="A36" sqref="A36"/>
    </sheetView>
  </sheetViews>
  <sheetFormatPr defaultColWidth="9.140625" defaultRowHeight="12.75"/>
  <cols>
    <col min="1" max="1" width="242.00390625" style="32" customWidth="1"/>
    <col min="2" max="16384" width="9.140625" style="32" customWidth="1"/>
  </cols>
  <sheetData>
    <row r="1" ht="30.75">
      <c r="A1" s="31" t="s">
        <v>1688</v>
      </c>
    </row>
    <row r="3" ht="15">
      <c r="A3" s="33"/>
    </row>
    <row r="4" ht="34.5">
      <c r="A4" s="34" t="s">
        <v>1689</v>
      </c>
    </row>
    <row r="5" ht="34.5">
      <c r="A5" s="34" t="s">
        <v>1690</v>
      </c>
    </row>
    <row r="6" ht="51.75">
      <c r="A6" s="34" t="s">
        <v>1691</v>
      </c>
    </row>
    <row r="7" ht="17.25">
      <c r="A7" s="34"/>
    </row>
    <row r="8" ht="18">
      <c r="A8" s="35" t="s">
        <v>1692</v>
      </c>
    </row>
    <row r="9" ht="34.5">
      <c r="A9" s="36" t="s">
        <v>1693</v>
      </c>
    </row>
    <row r="10" ht="69">
      <c r="A10" s="37" t="s">
        <v>1694</v>
      </c>
    </row>
    <row r="11" ht="34.5">
      <c r="A11" s="37" t="s">
        <v>1695</v>
      </c>
    </row>
    <row r="12" ht="17.25">
      <c r="A12" s="37" t="s">
        <v>1696</v>
      </c>
    </row>
    <row r="13" ht="17.25">
      <c r="A13" s="37" t="s">
        <v>1697</v>
      </c>
    </row>
    <row r="14" ht="34.5">
      <c r="A14" s="37" t="s">
        <v>1698</v>
      </c>
    </row>
    <row r="15" ht="17.25">
      <c r="A15" s="37"/>
    </row>
    <row r="16" ht="18">
      <c r="A16" s="35" t="s">
        <v>1699</v>
      </c>
    </row>
    <row r="17" ht="17.25">
      <c r="A17" s="38" t="s">
        <v>1700</v>
      </c>
    </row>
    <row r="18" ht="34.5">
      <c r="A18" s="39" t="s">
        <v>1701</v>
      </c>
    </row>
    <row r="19" ht="34.5">
      <c r="A19" s="39" t="s">
        <v>1702</v>
      </c>
    </row>
    <row r="20" ht="51.75">
      <c r="A20" s="39" t="s">
        <v>1703</v>
      </c>
    </row>
    <row r="21" ht="87">
      <c r="A21" s="39" t="s">
        <v>1704</v>
      </c>
    </row>
    <row r="22" ht="51.75">
      <c r="A22" s="39" t="s">
        <v>1705</v>
      </c>
    </row>
    <row r="23" ht="34.5">
      <c r="A23" s="39" t="s">
        <v>1706</v>
      </c>
    </row>
    <row r="24" ht="17.25">
      <c r="A24" s="39" t="s">
        <v>1707</v>
      </c>
    </row>
    <row r="25" ht="17.25">
      <c r="A25" s="38" t="s">
        <v>1708</v>
      </c>
    </row>
    <row r="26" ht="51.75">
      <c r="A26" s="40" t="s">
        <v>1709</v>
      </c>
    </row>
    <row r="27" ht="17.25">
      <c r="A27" s="40" t="s">
        <v>1710</v>
      </c>
    </row>
    <row r="28" ht="17.25">
      <c r="A28" s="38" t="s">
        <v>1711</v>
      </c>
    </row>
    <row r="29" ht="34.5">
      <c r="A29" s="39" t="s">
        <v>1712</v>
      </c>
    </row>
    <row r="30" ht="34.5">
      <c r="A30" s="39" t="s">
        <v>1713</v>
      </c>
    </row>
    <row r="31" ht="34.5">
      <c r="A31" s="39" t="s">
        <v>1714</v>
      </c>
    </row>
    <row r="32" ht="34.5">
      <c r="A32" s="39" t="s">
        <v>1715</v>
      </c>
    </row>
    <row r="33" ht="17.25">
      <c r="A33" s="39"/>
    </row>
    <row r="34" ht="18">
      <c r="A34" s="35" t="s">
        <v>1716</v>
      </c>
    </row>
    <row r="35" ht="17.25">
      <c r="A35" s="38" t="s">
        <v>1717</v>
      </c>
    </row>
    <row r="36" ht="34.5">
      <c r="A36" s="39" t="s">
        <v>1718</v>
      </c>
    </row>
    <row r="37" ht="34.5">
      <c r="A37" s="39" t="s">
        <v>1719</v>
      </c>
    </row>
    <row r="38" ht="34.5">
      <c r="A38" s="39" t="s">
        <v>1720</v>
      </c>
    </row>
    <row r="39" ht="17.25">
      <c r="A39" s="39" t="s">
        <v>1721</v>
      </c>
    </row>
    <row r="40" ht="34.5">
      <c r="A40" s="39" t="s">
        <v>1722</v>
      </c>
    </row>
    <row r="41" ht="17.25">
      <c r="A41" s="38" t="s">
        <v>1723</v>
      </c>
    </row>
    <row r="42" ht="17.25">
      <c r="A42" s="39" t="s">
        <v>1724</v>
      </c>
    </row>
    <row r="43" ht="17.25">
      <c r="A43" s="40" t="s">
        <v>1725</v>
      </c>
    </row>
    <row r="44" ht="17.25">
      <c r="A44" s="38" t="s">
        <v>1726</v>
      </c>
    </row>
    <row r="45" ht="34.5">
      <c r="A45" s="40" t="s">
        <v>1727</v>
      </c>
    </row>
    <row r="46" ht="34.5">
      <c r="A46" s="39" t="s">
        <v>1728</v>
      </c>
    </row>
    <row r="47" ht="51.75">
      <c r="A47" s="39" t="s">
        <v>1729</v>
      </c>
    </row>
    <row r="48" ht="17.25">
      <c r="A48" s="39" t="s">
        <v>1730</v>
      </c>
    </row>
    <row r="49" ht="17.25">
      <c r="A49" s="40" t="s">
        <v>1731</v>
      </c>
    </row>
    <row r="50" ht="17.25">
      <c r="A50" s="38" t="s">
        <v>1732</v>
      </c>
    </row>
    <row r="51" ht="34.5">
      <c r="A51" s="40" t="s">
        <v>1733</v>
      </c>
    </row>
    <row r="52" ht="17.25">
      <c r="A52" s="39" t="s">
        <v>1734</v>
      </c>
    </row>
    <row r="53" ht="34.5">
      <c r="A53" s="40" t="s">
        <v>1735</v>
      </c>
    </row>
    <row r="54" ht="17.25">
      <c r="A54" s="38" t="s">
        <v>1736</v>
      </c>
    </row>
    <row r="55" ht="17.25">
      <c r="A55" s="40" t="s">
        <v>1737</v>
      </c>
    </row>
    <row r="56" ht="34.5">
      <c r="A56" s="39" t="s">
        <v>1738</v>
      </c>
    </row>
    <row r="57" ht="17.25">
      <c r="A57" s="39" t="s">
        <v>1739</v>
      </c>
    </row>
    <row r="58" ht="34.5">
      <c r="A58" s="39" t="s">
        <v>1740</v>
      </c>
    </row>
    <row r="59" ht="17.25">
      <c r="A59" s="38" t="s">
        <v>1741</v>
      </c>
    </row>
    <row r="60" ht="34.5">
      <c r="A60" s="39" t="s">
        <v>1742</v>
      </c>
    </row>
    <row r="61" ht="17.25">
      <c r="A61" s="41"/>
    </row>
    <row r="62" ht="18">
      <c r="A62" s="35" t="s">
        <v>1743</v>
      </c>
    </row>
    <row r="63" ht="17.25">
      <c r="A63" s="38" t="s">
        <v>1744</v>
      </c>
    </row>
    <row r="64" ht="34.5">
      <c r="A64" s="39" t="s">
        <v>1745</v>
      </c>
    </row>
    <row r="65" ht="17.25">
      <c r="A65" s="39" t="s">
        <v>1746</v>
      </c>
    </row>
    <row r="66" ht="51.75">
      <c r="A66" s="37" t="s">
        <v>1747</v>
      </c>
    </row>
    <row r="67" ht="34.5">
      <c r="A67" s="37" t="s">
        <v>1748</v>
      </c>
    </row>
    <row r="68" ht="34.5">
      <c r="A68" s="37" t="s">
        <v>1749</v>
      </c>
    </row>
    <row r="69" ht="17.25">
      <c r="A69" s="42" t="s">
        <v>1750</v>
      </c>
    </row>
    <row r="70" ht="51.75">
      <c r="A70" s="37" t="s">
        <v>1751</v>
      </c>
    </row>
    <row r="71" ht="17.25">
      <c r="A71" s="37" t="s">
        <v>1752</v>
      </c>
    </row>
    <row r="72" ht="17.25">
      <c r="A72" s="42" t="s">
        <v>1753</v>
      </c>
    </row>
    <row r="73" ht="17.25">
      <c r="A73" s="37" t="s">
        <v>1754</v>
      </c>
    </row>
    <row r="74" ht="17.25">
      <c r="A74" s="42" t="s">
        <v>1755</v>
      </c>
    </row>
    <row r="75" ht="34.5">
      <c r="A75" s="37" t="s">
        <v>1756</v>
      </c>
    </row>
    <row r="76" ht="17.25">
      <c r="A76" s="37" t="s">
        <v>1757</v>
      </c>
    </row>
    <row r="77" ht="51.75">
      <c r="A77" s="37" t="s">
        <v>1758</v>
      </c>
    </row>
    <row r="78" ht="17.25">
      <c r="A78" s="42" t="s">
        <v>1759</v>
      </c>
    </row>
    <row r="79" ht="17.25">
      <c r="A79" s="43" t="s">
        <v>1760</v>
      </c>
    </row>
    <row r="80" ht="17.25">
      <c r="A80" s="42" t="s">
        <v>1761</v>
      </c>
    </row>
    <row r="81" ht="34.5">
      <c r="A81" s="37" t="s">
        <v>1762</v>
      </c>
    </row>
    <row r="82" ht="34.5">
      <c r="A82" s="37" t="s">
        <v>1763</v>
      </c>
    </row>
    <row r="83" ht="34.5">
      <c r="A83" s="37" t="s">
        <v>1764</v>
      </c>
    </row>
    <row r="84" ht="34.5">
      <c r="A84" s="37" t="s">
        <v>1765</v>
      </c>
    </row>
    <row r="85" ht="34.5">
      <c r="A85" s="37" t="s">
        <v>1766</v>
      </c>
    </row>
    <row r="86" ht="17.25">
      <c r="A86" s="42" t="s">
        <v>1767</v>
      </c>
    </row>
    <row r="87" ht="17.25">
      <c r="A87" s="37" t="s">
        <v>1768</v>
      </c>
    </row>
    <row r="88" ht="34.5">
      <c r="A88" s="37" t="s">
        <v>1769</v>
      </c>
    </row>
    <row r="89" ht="17.25">
      <c r="A89" s="42" t="s">
        <v>1770</v>
      </c>
    </row>
    <row r="90" ht="34.5">
      <c r="A90" s="37" t="s">
        <v>1771</v>
      </c>
    </row>
    <row r="91" ht="17.25">
      <c r="A91" s="42" t="s">
        <v>1772</v>
      </c>
    </row>
    <row r="92" ht="17.25">
      <c r="A92" s="43" t="s">
        <v>1773</v>
      </c>
    </row>
    <row r="93" ht="17.25">
      <c r="A93" s="37" t="s">
        <v>1774</v>
      </c>
    </row>
    <row r="94" ht="17.25">
      <c r="A94" s="37"/>
    </row>
    <row r="95" ht="18">
      <c r="A95" s="35" t="s">
        <v>1775</v>
      </c>
    </row>
    <row r="96" ht="34.5">
      <c r="A96" s="43" t="s">
        <v>1776</v>
      </c>
    </row>
    <row r="97" ht="17.25">
      <c r="A97" s="43" t="s">
        <v>1777</v>
      </c>
    </row>
    <row r="98" ht="17.25">
      <c r="A98" s="42" t="s">
        <v>1778</v>
      </c>
    </row>
    <row r="99" ht="17.25">
      <c r="A99" s="34" t="s">
        <v>1779</v>
      </c>
    </row>
    <row r="100" ht="17.25">
      <c r="A100" s="37" t="s">
        <v>1780</v>
      </c>
    </row>
    <row r="101" ht="17.25">
      <c r="A101" s="37" t="s">
        <v>1781</v>
      </c>
    </row>
    <row r="102" ht="17.25">
      <c r="A102" s="37" t="s">
        <v>1782</v>
      </c>
    </row>
    <row r="103" ht="17.25">
      <c r="A103" s="37" t="s">
        <v>1783</v>
      </c>
    </row>
    <row r="104" ht="34.5">
      <c r="A104" s="37" t="s">
        <v>1784</v>
      </c>
    </row>
    <row r="105" ht="17.25">
      <c r="A105" s="34" t="s">
        <v>1785</v>
      </c>
    </row>
    <row r="106" ht="17.25">
      <c r="A106" s="37" t="s">
        <v>1786</v>
      </c>
    </row>
    <row r="107" ht="17.25">
      <c r="A107" s="37" t="s">
        <v>1787</v>
      </c>
    </row>
    <row r="108" ht="17.25">
      <c r="A108" s="37" t="s">
        <v>1788</v>
      </c>
    </row>
    <row r="109" ht="17.25">
      <c r="A109" s="37" t="s">
        <v>1789</v>
      </c>
    </row>
    <row r="110" ht="17.25">
      <c r="A110" s="37" t="s">
        <v>1790</v>
      </c>
    </row>
    <row r="111" ht="17.25">
      <c r="A111" s="37" t="s">
        <v>1791</v>
      </c>
    </row>
    <row r="112" ht="17.25">
      <c r="A112" s="42" t="s">
        <v>1792</v>
      </c>
    </row>
    <row r="113" ht="17.25">
      <c r="A113" s="37" t="s">
        <v>1793</v>
      </c>
    </row>
    <row r="114" ht="17.25">
      <c r="A114" s="34" t="s">
        <v>1794</v>
      </c>
    </row>
    <row r="115" ht="17.25">
      <c r="A115" s="37" t="s">
        <v>1795</v>
      </c>
    </row>
    <row r="116" ht="17.25">
      <c r="A116" s="37" t="s">
        <v>1796</v>
      </c>
    </row>
    <row r="117" ht="17.25">
      <c r="A117" s="34" t="s">
        <v>1797</v>
      </c>
    </row>
    <row r="118" ht="17.25">
      <c r="A118" s="37" t="s">
        <v>1798</v>
      </c>
    </row>
    <row r="119" ht="17.25">
      <c r="A119" s="37" t="s">
        <v>1799</v>
      </c>
    </row>
    <row r="120" ht="17.25">
      <c r="A120" s="37" t="s">
        <v>1800</v>
      </c>
    </row>
    <row r="121" ht="17.25">
      <c r="A121" s="42" t="s">
        <v>1801</v>
      </c>
    </row>
    <row r="122" ht="17.25">
      <c r="A122" s="34" t="s">
        <v>1802</v>
      </c>
    </row>
    <row r="123" ht="17.25">
      <c r="A123" s="34" t="s">
        <v>1803</v>
      </c>
    </row>
    <row r="124" ht="17.25">
      <c r="A124" s="37" t="s">
        <v>1804</v>
      </c>
    </row>
    <row r="125" ht="17.25">
      <c r="A125" s="37" t="s">
        <v>1805</v>
      </c>
    </row>
    <row r="126" ht="17.25">
      <c r="A126" s="37" t="s">
        <v>1806</v>
      </c>
    </row>
    <row r="127" ht="17.25">
      <c r="A127" s="37" t="s">
        <v>1807</v>
      </c>
    </row>
    <row r="128" ht="17.25">
      <c r="A128" s="37" t="s">
        <v>1808</v>
      </c>
    </row>
    <row r="129" ht="17.25">
      <c r="A129" s="42" t="s">
        <v>1809</v>
      </c>
    </row>
    <row r="130" ht="34.5">
      <c r="A130" s="37" t="s">
        <v>1810</v>
      </c>
    </row>
    <row r="131" ht="69">
      <c r="A131" s="37" t="s">
        <v>1811</v>
      </c>
    </row>
    <row r="132" ht="34.5">
      <c r="A132" s="37" t="s">
        <v>1812</v>
      </c>
    </row>
    <row r="133" ht="17.25">
      <c r="A133" s="42" t="s">
        <v>1813</v>
      </c>
    </row>
    <row r="134" ht="34.5">
      <c r="A134" s="34" t="s">
        <v>1814</v>
      </c>
    </row>
    <row r="135" ht="17.25">
      <c r="A135" s="34"/>
    </row>
    <row r="136" ht="18">
      <c r="A136" s="35" t="s">
        <v>1815</v>
      </c>
    </row>
    <row r="137" ht="17.25">
      <c r="A137" s="37" t="s">
        <v>1816</v>
      </c>
    </row>
    <row r="138" ht="51.75">
      <c r="A138" s="39" t="s">
        <v>1817</v>
      </c>
    </row>
    <row r="139" ht="34.5">
      <c r="A139" s="39" t="s">
        <v>1818</v>
      </c>
    </row>
    <row r="140" ht="17.25">
      <c r="A140" s="38" t="s">
        <v>1819</v>
      </c>
    </row>
    <row r="141" ht="17.25">
      <c r="A141" s="44" t="s">
        <v>1820</v>
      </c>
    </row>
    <row r="142" ht="34.5">
      <c r="A142" s="40" t="s">
        <v>1821</v>
      </c>
    </row>
    <row r="143" ht="17.25">
      <c r="A143" s="39" t="s">
        <v>1822</v>
      </c>
    </row>
    <row r="144" ht="17.25">
      <c r="A144" s="39" t="s">
        <v>1823</v>
      </c>
    </row>
    <row r="145" ht="17.25">
      <c r="A145" s="44" t="s">
        <v>1824</v>
      </c>
    </row>
    <row r="146" ht="17.25">
      <c r="A146" s="38" t="s">
        <v>1825</v>
      </c>
    </row>
    <row r="147" ht="17.25">
      <c r="A147" s="44" t="s">
        <v>1826</v>
      </c>
    </row>
    <row r="148" ht="17.25">
      <c r="A148" s="39" t="s">
        <v>1827</v>
      </c>
    </row>
    <row r="149" ht="17.25">
      <c r="A149" s="39" t="s">
        <v>1828</v>
      </c>
    </row>
    <row r="150" ht="17.25">
      <c r="A150" s="39" t="s">
        <v>1829</v>
      </c>
    </row>
    <row r="151" ht="34.5">
      <c r="A151" s="44" t="s">
        <v>1830</v>
      </c>
    </row>
    <row r="152" ht="17.25">
      <c r="A152" s="38" t="s">
        <v>1831</v>
      </c>
    </row>
    <row r="153" ht="17.25">
      <c r="A153" s="39" t="s">
        <v>1832</v>
      </c>
    </row>
    <row r="154" ht="17.25">
      <c r="A154" s="39" t="s">
        <v>1833</v>
      </c>
    </row>
    <row r="155" ht="17.25">
      <c r="A155" s="39" t="s">
        <v>1834</v>
      </c>
    </row>
    <row r="156" ht="17.25">
      <c r="A156" s="39" t="s">
        <v>1835</v>
      </c>
    </row>
    <row r="157" ht="34.5">
      <c r="A157" s="39" t="s">
        <v>1836</v>
      </c>
    </row>
    <row r="158" ht="34.5">
      <c r="A158" s="39" t="s">
        <v>1837</v>
      </c>
    </row>
    <row r="159" ht="17.25">
      <c r="A159" s="38" t="s">
        <v>1838</v>
      </c>
    </row>
    <row r="160" ht="34.5">
      <c r="A160" s="39" t="s">
        <v>1839</v>
      </c>
    </row>
    <row r="161" ht="34.5">
      <c r="A161" s="39" t="s">
        <v>1840</v>
      </c>
    </row>
    <row r="162" ht="17.25">
      <c r="A162" s="39" t="s">
        <v>1841</v>
      </c>
    </row>
    <row r="163" ht="17.25">
      <c r="A163" s="38" t="s">
        <v>1842</v>
      </c>
    </row>
    <row r="164" ht="34.5">
      <c r="A164" s="45" t="s">
        <v>1843</v>
      </c>
    </row>
    <row r="165" ht="34.5">
      <c r="A165" s="39" t="s">
        <v>1844</v>
      </c>
    </row>
    <row r="166" ht="17.25">
      <c r="A166" s="38" t="s">
        <v>1845</v>
      </c>
    </row>
    <row r="167" ht="17.25">
      <c r="A167" s="39" t="s">
        <v>1846</v>
      </c>
    </row>
    <row r="168" ht="17.25">
      <c r="A168" s="38" t="s">
        <v>1847</v>
      </c>
    </row>
    <row r="169" ht="17.25">
      <c r="A169" s="40" t="s">
        <v>1848</v>
      </c>
    </row>
    <row r="170" ht="17.25">
      <c r="A170" s="40"/>
    </row>
    <row r="171" ht="17.25">
      <c r="A171" s="40"/>
    </row>
    <row r="172" ht="17.25">
      <c r="A172" s="40"/>
    </row>
    <row r="173" ht="17.25">
      <c r="A173" s="40"/>
    </row>
    <row r="174" ht="17.25">
      <c r="A174" s="4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4" max="0" man="1"/>
    <brk id="43" max="0" man="1"/>
    <brk id="7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9" t="s">
        <v>0</v>
      </c>
      <c r="I2" s="210"/>
      <c r="J2" s="210"/>
      <c r="K2" s="210"/>
      <c r="L2" s="210"/>
      <c r="M2" s="210"/>
      <c r="N2" s="210"/>
      <c r="O2" s="210"/>
      <c r="P2" s="210"/>
      <c r="Q2" s="210"/>
      <c r="R2" s="210"/>
    </row>
    <row r="3" spans="2:18" ht="6" customHeight="1">
      <c r="B3" s="1"/>
      <c r="C3" s="1"/>
      <c r="D3" s="1"/>
      <c r="E3" s="1"/>
      <c r="F3" s="1"/>
      <c r="G3" s="1"/>
      <c r="H3" s="1"/>
      <c r="I3" s="1"/>
      <c r="J3" s="1"/>
      <c r="K3" s="1"/>
      <c r="L3" s="1"/>
      <c r="M3" s="1"/>
      <c r="N3" s="1"/>
      <c r="O3" s="1"/>
      <c r="P3" s="1"/>
      <c r="Q3" s="1"/>
      <c r="R3" s="1"/>
    </row>
    <row r="4" spans="2:18" ht="33" customHeight="1">
      <c r="B4" s="211" t="s">
        <v>1119</v>
      </c>
      <c r="C4" s="212"/>
      <c r="D4" s="212"/>
      <c r="E4" s="212"/>
      <c r="F4" s="212"/>
      <c r="G4" s="212"/>
      <c r="H4" s="212"/>
      <c r="I4" s="212"/>
      <c r="J4" s="212"/>
      <c r="K4" s="212"/>
      <c r="L4" s="212"/>
      <c r="M4" s="212"/>
      <c r="N4" s="212"/>
      <c r="O4" s="212"/>
      <c r="P4" s="212"/>
      <c r="Q4" s="212"/>
      <c r="R4" s="212"/>
    </row>
    <row r="5" spans="2:18" ht="6.75" customHeight="1">
      <c r="B5" s="1"/>
      <c r="C5" s="1"/>
      <c r="D5" s="1"/>
      <c r="E5" s="1"/>
      <c r="F5" s="1"/>
      <c r="G5" s="1"/>
      <c r="H5" s="1"/>
      <c r="I5" s="1"/>
      <c r="J5" s="1"/>
      <c r="K5" s="1"/>
      <c r="L5" s="1"/>
      <c r="M5" s="1"/>
      <c r="N5" s="1"/>
      <c r="O5" s="1"/>
      <c r="P5" s="1"/>
      <c r="Q5" s="1"/>
      <c r="R5" s="1"/>
    </row>
    <row r="6" spans="2:18" ht="24" customHeight="1">
      <c r="B6" s="216" t="s">
        <v>1120</v>
      </c>
      <c r="C6" s="217"/>
      <c r="D6" s="217"/>
      <c r="E6" s="1"/>
      <c r="F6" s="218">
        <v>43708</v>
      </c>
      <c r="G6" s="203"/>
      <c r="H6" s="203"/>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1121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54" t="s">
        <v>1122</v>
      </c>
      <c r="D10" s="255"/>
      <c r="E10" s="255"/>
      <c r="F10" s="255"/>
      <c r="G10" s="255"/>
      <c r="H10" s="255"/>
      <c r="I10" s="255"/>
      <c r="J10" s="255"/>
      <c r="K10" s="255"/>
      <c r="L10" s="255"/>
      <c r="M10" s="255"/>
      <c r="N10" s="255"/>
      <c r="O10" s="255"/>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1128</v>
      </c>
      <c r="D12" s="306"/>
      <c r="E12" s="306"/>
      <c r="F12" s="306"/>
      <c r="G12" s="306"/>
      <c r="H12" s="306"/>
      <c r="I12" s="306"/>
      <c r="J12" s="306"/>
      <c r="K12" s="306"/>
      <c r="L12" s="306"/>
      <c r="M12" s="306"/>
      <c r="N12" s="306"/>
      <c r="O12" s="306"/>
      <c r="P12" s="307">
        <v>2916204662.430006</v>
      </c>
      <c r="Q12" s="306"/>
      <c r="R12" s="306"/>
    </row>
    <row r="13" spans="2:18" ht="15" customHeight="1">
      <c r="B13" s="1"/>
      <c r="C13" s="308" t="s">
        <v>1129</v>
      </c>
      <c r="D13" s="203"/>
      <c r="E13" s="203"/>
      <c r="F13" s="203"/>
      <c r="G13" s="203"/>
      <c r="H13" s="203"/>
      <c r="I13" s="203"/>
      <c r="J13" s="203"/>
      <c r="K13" s="203"/>
      <c r="L13" s="203"/>
      <c r="M13" s="203"/>
      <c r="N13" s="203"/>
      <c r="O13" s="203"/>
      <c r="P13" s="304">
        <v>2916204662.430006</v>
      </c>
      <c r="Q13" s="203"/>
      <c r="R13" s="1"/>
    </row>
    <row r="14" spans="2:18" ht="15" customHeight="1">
      <c r="B14" s="1"/>
      <c r="C14" s="207" t="s">
        <v>1130</v>
      </c>
      <c r="D14" s="203"/>
      <c r="E14" s="203"/>
      <c r="F14" s="203"/>
      <c r="G14" s="203"/>
      <c r="H14" s="203"/>
      <c r="I14" s="203"/>
      <c r="J14" s="203"/>
      <c r="K14" s="203"/>
      <c r="L14" s="203"/>
      <c r="M14" s="203"/>
      <c r="N14" s="203"/>
      <c r="O14" s="203"/>
      <c r="P14" s="203"/>
      <c r="Q14" s="304">
        <v>422093842.5800015</v>
      </c>
      <c r="R14" s="203"/>
    </row>
    <row r="15" spans="2:18" ht="15" customHeight="1">
      <c r="B15" s="1"/>
      <c r="C15" s="207" t="s">
        <v>476</v>
      </c>
      <c r="D15" s="203"/>
      <c r="E15" s="203"/>
      <c r="F15" s="203"/>
      <c r="G15" s="203"/>
      <c r="H15" s="203"/>
      <c r="I15" s="203"/>
      <c r="J15" s="203"/>
      <c r="K15" s="203"/>
      <c r="L15" s="203"/>
      <c r="M15" s="203"/>
      <c r="N15" s="203"/>
      <c r="O15" s="203"/>
      <c r="P15" s="203"/>
      <c r="Q15" s="304">
        <v>22999</v>
      </c>
      <c r="R15" s="203"/>
    </row>
    <row r="16" spans="2:18" ht="15" customHeight="1">
      <c r="B16" s="1"/>
      <c r="C16" s="207" t="s">
        <v>1131</v>
      </c>
      <c r="D16" s="203"/>
      <c r="E16" s="203"/>
      <c r="F16" s="203"/>
      <c r="G16" s="203"/>
      <c r="H16" s="203"/>
      <c r="I16" s="203"/>
      <c r="J16" s="203"/>
      <c r="K16" s="203"/>
      <c r="L16" s="203"/>
      <c r="M16" s="203"/>
      <c r="N16" s="203"/>
      <c r="O16" s="203"/>
      <c r="P16" s="203"/>
      <c r="Q16" s="304">
        <v>38895</v>
      </c>
      <c r="R16" s="203"/>
    </row>
    <row r="17" spans="2:18" ht="17.25" customHeight="1">
      <c r="B17" s="1"/>
      <c r="C17" s="202" t="s">
        <v>1132</v>
      </c>
      <c r="D17" s="203"/>
      <c r="E17" s="203"/>
      <c r="F17" s="203"/>
      <c r="G17" s="203"/>
      <c r="H17" s="203"/>
      <c r="I17" s="203"/>
      <c r="J17" s="203"/>
      <c r="K17" s="203"/>
      <c r="L17" s="203"/>
      <c r="M17" s="203"/>
      <c r="N17" s="203"/>
      <c r="O17" s="250">
        <v>126797.01997608643</v>
      </c>
      <c r="P17" s="203"/>
      <c r="Q17" s="203"/>
      <c r="R17" s="203"/>
    </row>
    <row r="18" spans="2:18" ht="17.25" customHeight="1">
      <c r="B18" s="1"/>
      <c r="C18" s="202" t="s">
        <v>1133</v>
      </c>
      <c r="D18" s="203"/>
      <c r="E18" s="203"/>
      <c r="F18" s="203"/>
      <c r="G18" s="203"/>
      <c r="H18" s="203"/>
      <c r="I18" s="203"/>
      <c r="J18" s="203"/>
      <c r="K18" s="203"/>
      <c r="L18" s="203"/>
      <c r="M18" s="203"/>
      <c r="N18" s="203"/>
      <c r="O18" s="250">
        <v>74976.33789510156</v>
      </c>
      <c r="P18" s="203"/>
      <c r="Q18" s="203"/>
      <c r="R18" s="203"/>
    </row>
    <row r="19" spans="2:18" ht="17.25" customHeight="1">
      <c r="B19" s="1"/>
      <c r="C19" s="202" t="s">
        <v>1134</v>
      </c>
      <c r="D19" s="203"/>
      <c r="E19" s="203"/>
      <c r="F19" s="203"/>
      <c r="G19" s="203"/>
      <c r="H19" s="203"/>
      <c r="I19" s="203"/>
      <c r="J19" s="203"/>
      <c r="K19" s="253">
        <v>0.5378423340645433</v>
      </c>
      <c r="L19" s="203"/>
      <c r="M19" s="203"/>
      <c r="N19" s="203"/>
      <c r="O19" s="203"/>
      <c r="P19" s="203"/>
      <c r="Q19" s="203"/>
      <c r="R19" s="203"/>
    </row>
    <row r="20" spans="2:18" ht="17.25" customHeight="1">
      <c r="B20" s="1"/>
      <c r="C20" s="202" t="s">
        <v>1135</v>
      </c>
      <c r="D20" s="203"/>
      <c r="E20" s="203"/>
      <c r="F20" s="203"/>
      <c r="G20" s="203"/>
      <c r="H20" s="203"/>
      <c r="I20" s="203"/>
      <c r="J20" s="301">
        <v>3.0502586547183883</v>
      </c>
      <c r="K20" s="203"/>
      <c r="L20" s="203"/>
      <c r="M20" s="203"/>
      <c r="N20" s="203"/>
      <c r="O20" s="203"/>
      <c r="P20" s="203"/>
      <c r="Q20" s="203"/>
      <c r="R20" s="203"/>
    </row>
    <row r="21" spans="2:18" ht="17.25" customHeight="1">
      <c r="B21" s="1"/>
      <c r="C21" s="202" t="s">
        <v>1136</v>
      </c>
      <c r="D21" s="203"/>
      <c r="E21" s="203"/>
      <c r="F21" s="203"/>
      <c r="G21" s="203"/>
      <c r="H21" s="203"/>
      <c r="I21" s="203"/>
      <c r="J21" s="203"/>
      <c r="K21" s="203"/>
      <c r="L21" s="303">
        <v>13.987374947665591</v>
      </c>
      <c r="M21" s="203"/>
      <c r="N21" s="203"/>
      <c r="O21" s="203"/>
      <c r="P21" s="203"/>
      <c r="Q21" s="203"/>
      <c r="R21" s="203"/>
    </row>
    <row r="22" spans="2:18" ht="17.25" customHeight="1">
      <c r="B22" s="1"/>
      <c r="C22" s="202" t="s">
        <v>1137</v>
      </c>
      <c r="D22" s="203"/>
      <c r="E22" s="203"/>
      <c r="F22" s="203"/>
      <c r="G22" s="203"/>
      <c r="H22" s="203"/>
      <c r="I22" s="203"/>
      <c r="J22" s="203"/>
      <c r="K22" s="303">
        <v>17.03763360238397</v>
      </c>
      <c r="L22" s="203"/>
      <c r="M22" s="203"/>
      <c r="N22" s="203"/>
      <c r="O22" s="203"/>
      <c r="P22" s="203"/>
      <c r="Q22" s="203"/>
      <c r="R22" s="1"/>
    </row>
    <row r="23" spans="2:18" ht="15.75" customHeight="1">
      <c r="B23" s="1"/>
      <c r="C23" s="202" t="s">
        <v>1138</v>
      </c>
      <c r="D23" s="203"/>
      <c r="E23" s="203"/>
      <c r="F23" s="203"/>
      <c r="G23" s="203"/>
      <c r="H23" s="203"/>
      <c r="I23" s="203"/>
      <c r="J23" s="203"/>
      <c r="K23" s="203"/>
      <c r="L23" s="203"/>
      <c r="M23" s="203"/>
      <c r="N23" s="203"/>
      <c r="O23" s="253">
        <v>0.9581224274539637</v>
      </c>
      <c r="P23" s="203"/>
      <c r="Q23" s="203"/>
      <c r="R23" s="203"/>
    </row>
    <row r="24" spans="2:18" ht="4.5" customHeight="1">
      <c r="B24" s="1"/>
      <c r="C24" s="302"/>
      <c r="D24" s="226"/>
      <c r="E24" s="226"/>
      <c r="F24" s="226"/>
      <c r="G24" s="226"/>
      <c r="H24" s="226"/>
      <c r="I24" s="226"/>
      <c r="J24" s="226"/>
      <c r="K24" s="226"/>
      <c r="L24" s="226"/>
      <c r="M24" s="226"/>
      <c r="N24" s="226"/>
      <c r="O24" s="252"/>
      <c r="P24" s="203"/>
      <c r="Q24" s="203"/>
      <c r="R24" s="203"/>
    </row>
    <row r="25" spans="2:18" ht="12.75" customHeight="1">
      <c r="B25" s="1"/>
      <c r="C25" s="202" t="s">
        <v>1139</v>
      </c>
      <c r="D25" s="203"/>
      <c r="E25" s="203"/>
      <c r="F25" s="203"/>
      <c r="G25" s="203"/>
      <c r="H25" s="203"/>
      <c r="I25" s="203"/>
      <c r="J25" s="203"/>
      <c r="K25" s="203"/>
      <c r="L25" s="203"/>
      <c r="M25" s="203"/>
      <c r="N25" s="203"/>
      <c r="O25" s="253">
        <v>0.041877572546036336</v>
      </c>
      <c r="P25" s="203"/>
      <c r="Q25" s="203"/>
      <c r="R25" s="203"/>
    </row>
    <row r="26" spans="2:18" ht="4.5" customHeight="1">
      <c r="B26" s="1"/>
      <c r="C26" s="302"/>
      <c r="D26" s="226"/>
      <c r="E26" s="226"/>
      <c r="F26" s="226"/>
      <c r="G26" s="226"/>
      <c r="H26" s="226"/>
      <c r="I26" s="226"/>
      <c r="J26" s="226"/>
      <c r="K26" s="226"/>
      <c r="L26" s="226"/>
      <c r="M26" s="226"/>
      <c r="N26" s="226"/>
      <c r="O26" s="252"/>
      <c r="P26" s="203"/>
      <c r="Q26" s="203"/>
      <c r="R26" s="203"/>
    </row>
    <row r="27" spans="2:18" ht="15" customHeight="1">
      <c r="B27" s="1"/>
      <c r="C27" s="202" t="s">
        <v>1140</v>
      </c>
      <c r="D27" s="203"/>
      <c r="E27" s="203"/>
      <c r="F27" s="203"/>
      <c r="G27" s="203"/>
      <c r="H27" s="203"/>
      <c r="I27" s="203"/>
      <c r="J27" s="203"/>
      <c r="K27" s="203"/>
      <c r="L27" s="203"/>
      <c r="M27" s="203"/>
      <c r="N27" s="203"/>
      <c r="O27" s="253">
        <v>0.01864168334025333</v>
      </c>
      <c r="P27" s="203"/>
      <c r="Q27" s="203"/>
      <c r="R27" s="203"/>
    </row>
    <row r="28" spans="2:18" ht="17.25" customHeight="1">
      <c r="B28" s="1"/>
      <c r="C28" s="202" t="s">
        <v>1141</v>
      </c>
      <c r="D28" s="203"/>
      <c r="E28" s="203"/>
      <c r="F28" s="203"/>
      <c r="G28" s="203"/>
      <c r="H28" s="203"/>
      <c r="I28" s="203"/>
      <c r="J28" s="203"/>
      <c r="K28" s="203"/>
      <c r="L28" s="203"/>
      <c r="M28" s="203"/>
      <c r="N28" s="253">
        <v>0.01875527144630258</v>
      </c>
      <c r="O28" s="203"/>
      <c r="P28" s="203"/>
      <c r="Q28" s="203"/>
      <c r="R28" s="203"/>
    </row>
    <row r="29" spans="2:18" ht="17.25" customHeight="1">
      <c r="B29" s="1"/>
      <c r="C29" s="202" t="s">
        <v>1142</v>
      </c>
      <c r="D29" s="203"/>
      <c r="E29" s="203"/>
      <c r="F29" s="203"/>
      <c r="G29" s="203"/>
      <c r="H29" s="203"/>
      <c r="I29" s="203"/>
      <c r="J29" s="203"/>
      <c r="K29" s="203"/>
      <c r="L29" s="203"/>
      <c r="M29" s="203"/>
      <c r="N29" s="253">
        <v>0.016042886292544658</v>
      </c>
      <c r="O29" s="203"/>
      <c r="P29" s="203"/>
      <c r="Q29" s="203"/>
      <c r="R29" s="203"/>
    </row>
    <row r="30" spans="2:18" ht="17.25" customHeight="1">
      <c r="B30" s="1"/>
      <c r="C30" s="202" t="s">
        <v>1143</v>
      </c>
      <c r="D30" s="203"/>
      <c r="E30" s="203"/>
      <c r="F30" s="203"/>
      <c r="G30" s="203"/>
      <c r="H30" s="203"/>
      <c r="I30" s="203"/>
      <c r="J30" s="203"/>
      <c r="K30" s="203"/>
      <c r="L30" s="203"/>
      <c r="M30" s="203"/>
      <c r="N30" s="203"/>
      <c r="O30" s="301">
        <v>7.328500284577416</v>
      </c>
      <c r="P30" s="203"/>
      <c r="Q30" s="203"/>
      <c r="R30" s="203"/>
    </row>
    <row r="31" spans="2:18" ht="17.25" customHeight="1">
      <c r="B31" s="1"/>
      <c r="C31" s="296" t="s">
        <v>1144</v>
      </c>
      <c r="D31" s="297"/>
      <c r="E31" s="297"/>
      <c r="F31" s="297"/>
      <c r="G31" s="297"/>
      <c r="H31" s="297"/>
      <c r="I31" s="297"/>
      <c r="J31" s="297"/>
      <c r="K31" s="297"/>
      <c r="L31" s="297"/>
      <c r="M31" s="297"/>
      <c r="N31" s="297"/>
      <c r="O31" s="298">
        <v>7.0427840097677</v>
      </c>
      <c r="P31" s="297"/>
      <c r="Q31" s="297"/>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1123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9" t="s">
        <v>1124</v>
      </c>
      <c r="D35" s="230"/>
      <c r="E35" s="230"/>
      <c r="F35" s="230"/>
      <c r="G35" s="230"/>
      <c r="H35" s="230"/>
      <c r="I35" s="230"/>
      <c r="J35" s="230"/>
      <c r="K35" s="230"/>
      <c r="L35" s="230"/>
      <c r="M35" s="230"/>
      <c r="N35" s="230"/>
      <c r="O35" s="230"/>
      <c r="P35" s="236">
        <v>136573236.86</v>
      </c>
      <c r="Q35" s="230"/>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1125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6"/>
      <c r="C39" s="287"/>
      <c r="D39" s="299" t="s">
        <v>1145</v>
      </c>
      <c r="E39" s="300"/>
      <c r="F39" s="300"/>
      <c r="G39" s="300"/>
      <c r="H39" s="299" t="s">
        <v>1145</v>
      </c>
      <c r="I39" s="300"/>
      <c r="J39" s="299" t="s">
        <v>1145</v>
      </c>
      <c r="K39" s="300"/>
      <c r="L39" s="300"/>
      <c r="M39" s="1"/>
      <c r="N39" s="1"/>
      <c r="O39" s="1"/>
      <c r="P39" s="1"/>
      <c r="Q39" s="1"/>
      <c r="R39" s="1"/>
    </row>
    <row r="40" spans="2:18" ht="9.75" customHeight="1">
      <c r="B40" s="292" t="s">
        <v>1015</v>
      </c>
      <c r="C40" s="293"/>
      <c r="D40" s="294" t="s">
        <v>1146</v>
      </c>
      <c r="E40" s="295"/>
      <c r="F40" s="295"/>
      <c r="G40" s="295"/>
      <c r="H40" s="294" t="s">
        <v>1147</v>
      </c>
      <c r="I40" s="295"/>
      <c r="J40" s="294" t="s">
        <v>1148</v>
      </c>
      <c r="K40" s="295"/>
      <c r="L40" s="295"/>
      <c r="M40" s="1"/>
      <c r="N40" s="1"/>
      <c r="O40" s="1"/>
      <c r="P40" s="1"/>
      <c r="Q40" s="1"/>
      <c r="R40" s="1"/>
    </row>
    <row r="41" spans="2:18" ht="13.5" customHeight="1">
      <c r="B41" s="286" t="s">
        <v>1149</v>
      </c>
      <c r="C41" s="287"/>
      <c r="D41" s="225" t="s">
        <v>1150</v>
      </c>
      <c r="E41" s="226"/>
      <c r="F41" s="226"/>
      <c r="G41" s="226"/>
      <c r="H41" s="225" t="s">
        <v>1150</v>
      </c>
      <c r="I41" s="226"/>
      <c r="J41" s="225" t="s">
        <v>1150</v>
      </c>
      <c r="K41" s="226"/>
      <c r="L41" s="226"/>
      <c r="M41" s="1"/>
      <c r="N41" s="1"/>
      <c r="O41" s="1"/>
      <c r="P41" s="1"/>
      <c r="Q41" s="1"/>
      <c r="R41" s="1"/>
    </row>
    <row r="42" spans="2:18" ht="12" customHeight="1">
      <c r="B42" s="289" t="s">
        <v>1151</v>
      </c>
      <c r="C42" s="287"/>
      <c r="D42" s="290" t="s">
        <v>1152</v>
      </c>
      <c r="E42" s="291"/>
      <c r="F42" s="291"/>
      <c r="G42" s="291"/>
      <c r="H42" s="290" t="s">
        <v>1153</v>
      </c>
      <c r="I42" s="291"/>
      <c r="J42" s="290" t="s">
        <v>1154</v>
      </c>
      <c r="K42" s="291"/>
      <c r="L42" s="291"/>
      <c r="M42" s="1"/>
      <c r="N42" s="1"/>
      <c r="O42" s="1"/>
      <c r="P42" s="1"/>
      <c r="Q42" s="1"/>
      <c r="R42" s="1"/>
    </row>
    <row r="43" spans="2:18" ht="12" customHeight="1">
      <c r="B43" s="286" t="s">
        <v>1019</v>
      </c>
      <c r="C43" s="287"/>
      <c r="D43" s="225" t="s">
        <v>3</v>
      </c>
      <c r="E43" s="226"/>
      <c r="F43" s="226"/>
      <c r="G43" s="226"/>
      <c r="H43" s="225" t="s">
        <v>3</v>
      </c>
      <c r="I43" s="226"/>
      <c r="J43" s="225" t="s">
        <v>3</v>
      </c>
      <c r="K43" s="226"/>
      <c r="L43" s="226"/>
      <c r="M43" s="1"/>
      <c r="N43" s="1"/>
      <c r="O43" s="1"/>
      <c r="P43" s="1"/>
      <c r="Q43" s="1"/>
      <c r="R43" s="1"/>
    </row>
    <row r="44" spans="2:18" ht="11.25" customHeight="1">
      <c r="B44" s="289" t="s">
        <v>1155</v>
      </c>
      <c r="C44" s="287"/>
      <c r="D44" s="227">
        <v>5000000</v>
      </c>
      <c r="E44" s="226"/>
      <c r="F44" s="226"/>
      <c r="G44" s="226"/>
      <c r="H44" s="227">
        <v>2000000</v>
      </c>
      <c r="I44" s="226"/>
      <c r="J44" s="227">
        <v>6000000</v>
      </c>
      <c r="K44" s="226"/>
      <c r="L44" s="226"/>
      <c r="M44" s="1"/>
      <c r="N44" s="1"/>
      <c r="O44" s="1"/>
      <c r="P44" s="1"/>
      <c r="Q44" s="1"/>
      <c r="R44" s="1"/>
    </row>
    <row r="45" spans="2:18" ht="12" customHeight="1">
      <c r="B45" s="289" t="s">
        <v>1017</v>
      </c>
      <c r="C45" s="287"/>
      <c r="D45" s="228">
        <v>42648</v>
      </c>
      <c r="E45" s="226"/>
      <c r="F45" s="226"/>
      <c r="G45" s="226"/>
      <c r="H45" s="228">
        <v>43385</v>
      </c>
      <c r="I45" s="226"/>
      <c r="J45" s="228">
        <v>43180</v>
      </c>
      <c r="K45" s="226"/>
      <c r="L45" s="226"/>
      <c r="M45" s="1"/>
      <c r="N45" s="1"/>
      <c r="O45" s="1"/>
      <c r="P45" s="1"/>
      <c r="Q45" s="1"/>
      <c r="R45" s="1"/>
    </row>
    <row r="46" spans="2:18" ht="11.25" customHeight="1">
      <c r="B46" s="289" t="s">
        <v>1018</v>
      </c>
      <c r="C46" s="287"/>
      <c r="D46" s="228">
        <v>44648</v>
      </c>
      <c r="E46" s="226"/>
      <c r="F46" s="226"/>
      <c r="G46" s="226"/>
      <c r="H46" s="228">
        <v>46195</v>
      </c>
      <c r="I46" s="226"/>
      <c r="J46" s="228">
        <v>46926</v>
      </c>
      <c r="K46" s="226"/>
      <c r="L46" s="226"/>
      <c r="M46" s="1"/>
      <c r="N46" s="1"/>
      <c r="O46" s="1"/>
      <c r="P46" s="1"/>
      <c r="Q46" s="1"/>
      <c r="R46" s="1"/>
    </row>
    <row r="47" spans="2:18" ht="10.5" customHeight="1">
      <c r="B47" s="289" t="s">
        <v>1020</v>
      </c>
      <c r="C47" s="287"/>
      <c r="D47" s="225" t="s">
        <v>1156</v>
      </c>
      <c r="E47" s="226"/>
      <c r="F47" s="226"/>
      <c r="G47" s="226"/>
      <c r="H47" s="225" t="s">
        <v>1156</v>
      </c>
      <c r="I47" s="226"/>
      <c r="J47" s="225" t="s">
        <v>1156</v>
      </c>
      <c r="K47" s="226"/>
      <c r="L47" s="226"/>
      <c r="M47" s="1"/>
      <c r="N47" s="1"/>
      <c r="O47" s="1"/>
      <c r="P47" s="1"/>
      <c r="Q47" s="1"/>
      <c r="R47" s="1"/>
    </row>
    <row r="48" spans="2:18" ht="12" customHeight="1">
      <c r="B48" s="286" t="s">
        <v>1021</v>
      </c>
      <c r="C48" s="287"/>
      <c r="D48" s="288">
        <v>0.04</v>
      </c>
      <c r="E48" s="226"/>
      <c r="F48" s="226"/>
      <c r="G48" s="226"/>
      <c r="H48" s="288">
        <v>0.01</v>
      </c>
      <c r="I48" s="226"/>
      <c r="J48" s="288">
        <v>0.008</v>
      </c>
      <c r="K48" s="226"/>
      <c r="L48" s="226"/>
      <c r="M48" s="1"/>
      <c r="N48" s="1"/>
      <c r="O48" s="1"/>
      <c r="P48" s="1"/>
      <c r="Q48" s="1"/>
      <c r="R48" s="1"/>
    </row>
    <row r="49" spans="2:18" ht="12" customHeight="1">
      <c r="B49" s="286" t="s">
        <v>1157</v>
      </c>
      <c r="C49" s="287"/>
      <c r="D49" s="225" t="s">
        <v>1158</v>
      </c>
      <c r="E49" s="226"/>
      <c r="F49" s="226"/>
      <c r="G49" s="226"/>
      <c r="H49" s="225" t="s">
        <v>1158</v>
      </c>
      <c r="I49" s="226"/>
      <c r="J49" s="225" t="s">
        <v>1158</v>
      </c>
      <c r="K49" s="226"/>
      <c r="L49" s="226"/>
      <c r="M49" s="1"/>
      <c r="N49" s="1"/>
      <c r="O49" s="1"/>
      <c r="P49" s="1"/>
      <c r="Q49" s="1"/>
      <c r="R49" s="1"/>
    </row>
    <row r="50" spans="2:18" ht="10.5" customHeight="1">
      <c r="B50" s="286" t="s">
        <v>1159</v>
      </c>
      <c r="C50" s="287"/>
      <c r="D50" s="225" t="s">
        <v>1160</v>
      </c>
      <c r="E50" s="226"/>
      <c r="F50" s="226"/>
      <c r="G50" s="226"/>
      <c r="H50" s="225" t="s">
        <v>1160</v>
      </c>
      <c r="I50" s="226"/>
      <c r="J50" s="225" t="s">
        <v>1160</v>
      </c>
      <c r="K50" s="226"/>
      <c r="L50" s="226"/>
      <c r="M50" s="1"/>
      <c r="N50" s="1"/>
      <c r="O50" s="1"/>
      <c r="P50" s="1"/>
      <c r="Q50" s="1"/>
      <c r="R50" s="1"/>
    </row>
    <row r="51" spans="2:18" ht="14.25" customHeight="1">
      <c r="B51" s="286" t="s">
        <v>1161</v>
      </c>
      <c r="C51" s="287"/>
      <c r="D51" s="225" t="s">
        <v>1162</v>
      </c>
      <c r="E51" s="226"/>
      <c r="F51" s="226"/>
      <c r="G51" s="226"/>
      <c r="H51" s="225" t="s">
        <v>1162</v>
      </c>
      <c r="I51" s="226"/>
      <c r="J51" s="225" t="s">
        <v>1162</v>
      </c>
      <c r="K51" s="226"/>
      <c r="L51" s="226"/>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1126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9" t="s">
        <v>1127</v>
      </c>
      <c r="C55" s="230"/>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0"/>
  <sheetViews>
    <sheetView showGridLines="0" view="pageBreakPreview" zoomScale="60" zoomScalePageLayoutView="0" workbookViewId="0" topLeftCell="B244">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9" t="s">
        <v>0</v>
      </c>
      <c r="O3" s="210"/>
      <c r="P3" s="210"/>
      <c r="Q3" s="210"/>
      <c r="R3" s="210"/>
      <c r="S3" s="210"/>
      <c r="T3" s="210"/>
      <c r="U3" s="210"/>
      <c r="V3" s="210"/>
      <c r="W3" s="210"/>
      <c r="X3" s="210"/>
      <c r="Y3" s="210"/>
      <c r="Z3" s="210"/>
      <c r="AA3" s="210"/>
      <c r="AB3" s="210"/>
      <c r="AC3" s="210"/>
      <c r="AD3" s="210"/>
      <c r="AE3" s="210"/>
      <c r="AF3" s="210"/>
      <c r="AG3" s="210"/>
      <c r="AH3" s="210"/>
      <c r="AI3" s="210"/>
      <c r="AJ3" s="210"/>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1" t="s">
        <v>1163</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6" t="s">
        <v>1120</v>
      </c>
      <c r="C7" s="217"/>
      <c r="D7" s="217"/>
      <c r="E7" s="217"/>
      <c r="F7" s="217"/>
      <c r="G7" s="217"/>
      <c r="H7" s="217"/>
      <c r="I7" s="217"/>
      <c r="J7" s="217"/>
      <c r="K7" s="1"/>
      <c r="L7" s="218">
        <v>43708</v>
      </c>
      <c r="M7" s="203"/>
      <c r="N7" s="203"/>
      <c r="O7" s="203"/>
      <c r="P7" s="203"/>
      <c r="Q7" s="203"/>
      <c r="R7" s="203"/>
      <c r="S7" s="203"/>
      <c r="T7" s="203"/>
      <c r="U7" s="1"/>
      <c r="V7" s="1"/>
      <c r="W7" s="1"/>
      <c r="X7" s="1"/>
      <c r="Y7" s="1"/>
      <c r="Z7" s="1"/>
      <c r="AA7" s="1"/>
      <c r="AB7" s="1"/>
      <c r="AC7" s="1"/>
      <c r="AD7" s="1"/>
      <c r="AE7" s="1"/>
      <c r="AF7" s="1"/>
      <c r="AG7" s="1"/>
      <c r="AH7" s="1"/>
      <c r="AI7" s="1"/>
      <c r="AJ7" s="1"/>
    </row>
    <row r="8" spans="2:36" ht="5.25" customHeight="1">
      <c r="B8" s="217"/>
      <c r="C8" s="217"/>
      <c r="D8" s="217"/>
      <c r="E8" s="217"/>
      <c r="F8" s="217"/>
      <c r="G8" s="217"/>
      <c r="H8" s="217"/>
      <c r="I8" s="217"/>
      <c r="J8" s="217"/>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1164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7"/>
      <c r="C11" s="234"/>
      <c r="D11" s="234"/>
      <c r="E11" s="234"/>
      <c r="F11" s="234"/>
      <c r="G11" s="234"/>
      <c r="H11" s="234"/>
      <c r="I11" s="233" t="s">
        <v>1179</v>
      </c>
      <c r="J11" s="234"/>
      <c r="K11" s="234"/>
      <c r="L11" s="234"/>
      <c r="M11" s="234"/>
      <c r="N11" s="234"/>
      <c r="O11" s="234"/>
      <c r="P11" s="234"/>
      <c r="Q11" s="234"/>
      <c r="R11" s="234"/>
      <c r="S11" s="234"/>
      <c r="T11" s="234"/>
      <c r="U11" s="233" t="s">
        <v>1180</v>
      </c>
      <c r="V11" s="234"/>
      <c r="W11" s="234"/>
      <c r="X11" s="234"/>
      <c r="Y11" s="234"/>
      <c r="Z11" s="234"/>
      <c r="AA11" s="234"/>
      <c r="AB11" s="233" t="s">
        <v>1181</v>
      </c>
      <c r="AC11" s="234"/>
      <c r="AD11" s="234"/>
      <c r="AE11" s="234"/>
      <c r="AF11" s="234"/>
      <c r="AG11" s="234"/>
      <c r="AH11" s="233" t="s">
        <v>1180</v>
      </c>
      <c r="AI11" s="234"/>
      <c r="AJ11" s="1"/>
    </row>
    <row r="12" spans="2:36" ht="12" customHeight="1">
      <c r="B12" s="302" t="s">
        <v>581</v>
      </c>
      <c r="C12" s="226"/>
      <c r="D12" s="226"/>
      <c r="E12" s="226"/>
      <c r="F12" s="226"/>
      <c r="G12" s="226"/>
      <c r="H12" s="226"/>
      <c r="I12" s="309">
        <v>478910341.6999993</v>
      </c>
      <c r="J12" s="226"/>
      <c r="K12" s="226"/>
      <c r="L12" s="226"/>
      <c r="M12" s="226"/>
      <c r="N12" s="226"/>
      <c r="O12" s="226"/>
      <c r="P12" s="226"/>
      <c r="Q12" s="226"/>
      <c r="R12" s="226"/>
      <c r="S12" s="226"/>
      <c r="T12" s="226"/>
      <c r="U12" s="288">
        <v>0.16422384473555296</v>
      </c>
      <c r="V12" s="226"/>
      <c r="W12" s="226"/>
      <c r="X12" s="226"/>
      <c r="Y12" s="226"/>
      <c r="Z12" s="226"/>
      <c r="AA12" s="226"/>
      <c r="AB12" s="227">
        <v>6402</v>
      </c>
      <c r="AC12" s="226"/>
      <c r="AD12" s="226"/>
      <c r="AE12" s="226"/>
      <c r="AF12" s="226"/>
      <c r="AG12" s="226"/>
      <c r="AH12" s="288">
        <v>0.16459699190127267</v>
      </c>
      <c r="AI12" s="226"/>
      <c r="AJ12" s="1"/>
    </row>
    <row r="13" spans="2:36" ht="12" customHeight="1">
      <c r="B13" s="302" t="s">
        <v>585</v>
      </c>
      <c r="C13" s="226"/>
      <c r="D13" s="226"/>
      <c r="E13" s="226"/>
      <c r="F13" s="226"/>
      <c r="G13" s="226"/>
      <c r="H13" s="226"/>
      <c r="I13" s="309">
        <v>429583659.89999884</v>
      </c>
      <c r="J13" s="226"/>
      <c r="K13" s="226"/>
      <c r="L13" s="226"/>
      <c r="M13" s="226"/>
      <c r="N13" s="226"/>
      <c r="O13" s="226"/>
      <c r="P13" s="226"/>
      <c r="Q13" s="226"/>
      <c r="R13" s="226"/>
      <c r="S13" s="226"/>
      <c r="T13" s="226"/>
      <c r="U13" s="288">
        <v>0.1473091602363869</v>
      </c>
      <c r="V13" s="226"/>
      <c r="W13" s="226"/>
      <c r="X13" s="226"/>
      <c r="Y13" s="226"/>
      <c r="Z13" s="226"/>
      <c r="AA13" s="226"/>
      <c r="AB13" s="227">
        <v>6139</v>
      </c>
      <c r="AC13" s="226"/>
      <c r="AD13" s="226"/>
      <c r="AE13" s="226"/>
      <c r="AF13" s="226"/>
      <c r="AG13" s="226"/>
      <c r="AH13" s="288">
        <v>0.15783519732613446</v>
      </c>
      <c r="AI13" s="226"/>
      <c r="AJ13" s="1"/>
    </row>
    <row r="14" spans="2:36" ht="12" customHeight="1">
      <c r="B14" s="302" t="s">
        <v>583</v>
      </c>
      <c r="C14" s="226"/>
      <c r="D14" s="226"/>
      <c r="E14" s="226"/>
      <c r="F14" s="226"/>
      <c r="G14" s="226"/>
      <c r="H14" s="226"/>
      <c r="I14" s="309">
        <v>417745388.0199987</v>
      </c>
      <c r="J14" s="226"/>
      <c r="K14" s="226"/>
      <c r="L14" s="226"/>
      <c r="M14" s="226"/>
      <c r="N14" s="226"/>
      <c r="O14" s="226"/>
      <c r="P14" s="226"/>
      <c r="Q14" s="226"/>
      <c r="R14" s="226"/>
      <c r="S14" s="226"/>
      <c r="T14" s="226"/>
      <c r="U14" s="288">
        <v>0.1432496811358578</v>
      </c>
      <c r="V14" s="226"/>
      <c r="W14" s="226"/>
      <c r="X14" s="226"/>
      <c r="Y14" s="226"/>
      <c r="Z14" s="226"/>
      <c r="AA14" s="226"/>
      <c r="AB14" s="227">
        <v>5190</v>
      </c>
      <c r="AC14" s="226"/>
      <c r="AD14" s="226"/>
      <c r="AE14" s="226"/>
      <c r="AF14" s="226"/>
      <c r="AG14" s="226"/>
      <c r="AH14" s="288">
        <v>0.1334361743154647</v>
      </c>
      <c r="AI14" s="226"/>
      <c r="AJ14" s="1"/>
    </row>
    <row r="15" spans="2:36" ht="12" customHeight="1">
      <c r="B15" s="302" t="s">
        <v>587</v>
      </c>
      <c r="C15" s="226"/>
      <c r="D15" s="226"/>
      <c r="E15" s="226"/>
      <c r="F15" s="226"/>
      <c r="G15" s="226"/>
      <c r="H15" s="226"/>
      <c r="I15" s="309">
        <v>318727514.09000045</v>
      </c>
      <c r="J15" s="226"/>
      <c r="K15" s="226"/>
      <c r="L15" s="226"/>
      <c r="M15" s="226"/>
      <c r="N15" s="226"/>
      <c r="O15" s="226"/>
      <c r="P15" s="226"/>
      <c r="Q15" s="226"/>
      <c r="R15" s="226"/>
      <c r="S15" s="226"/>
      <c r="T15" s="226"/>
      <c r="U15" s="288">
        <v>0.10929531736788778</v>
      </c>
      <c r="V15" s="226"/>
      <c r="W15" s="226"/>
      <c r="X15" s="226"/>
      <c r="Y15" s="226"/>
      <c r="Z15" s="226"/>
      <c r="AA15" s="226"/>
      <c r="AB15" s="227">
        <v>3136</v>
      </c>
      <c r="AC15" s="226"/>
      <c r="AD15" s="226"/>
      <c r="AE15" s="226"/>
      <c r="AF15" s="226"/>
      <c r="AG15" s="226"/>
      <c r="AH15" s="288">
        <v>0.08062732999100142</v>
      </c>
      <c r="AI15" s="226"/>
      <c r="AJ15" s="1"/>
    </row>
    <row r="16" spans="2:36" ht="12" customHeight="1">
      <c r="B16" s="302" t="s">
        <v>589</v>
      </c>
      <c r="C16" s="226"/>
      <c r="D16" s="226"/>
      <c r="E16" s="226"/>
      <c r="F16" s="226"/>
      <c r="G16" s="226"/>
      <c r="H16" s="226"/>
      <c r="I16" s="309">
        <v>315173658.92999923</v>
      </c>
      <c r="J16" s="226"/>
      <c r="K16" s="226"/>
      <c r="L16" s="226"/>
      <c r="M16" s="226"/>
      <c r="N16" s="226"/>
      <c r="O16" s="226"/>
      <c r="P16" s="226"/>
      <c r="Q16" s="226"/>
      <c r="R16" s="226"/>
      <c r="S16" s="226"/>
      <c r="T16" s="226"/>
      <c r="U16" s="288">
        <v>0.10807665970445757</v>
      </c>
      <c r="V16" s="226"/>
      <c r="W16" s="226"/>
      <c r="X16" s="226"/>
      <c r="Y16" s="226"/>
      <c r="Z16" s="226"/>
      <c r="AA16" s="226"/>
      <c r="AB16" s="227">
        <v>4774</v>
      </c>
      <c r="AC16" s="226"/>
      <c r="AD16" s="226"/>
      <c r="AE16" s="226"/>
      <c r="AF16" s="226"/>
      <c r="AG16" s="226"/>
      <c r="AH16" s="288">
        <v>0.12274071217380125</v>
      </c>
      <c r="AI16" s="226"/>
      <c r="AJ16" s="1"/>
    </row>
    <row r="17" spans="2:36" ht="12" customHeight="1">
      <c r="B17" s="302" t="s">
        <v>593</v>
      </c>
      <c r="C17" s="226"/>
      <c r="D17" s="226"/>
      <c r="E17" s="226"/>
      <c r="F17" s="226"/>
      <c r="G17" s="226"/>
      <c r="H17" s="226"/>
      <c r="I17" s="309">
        <v>237101718.25000018</v>
      </c>
      <c r="J17" s="226"/>
      <c r="K17" s="226"/>
      <c r="L17" s="226"/>
      <c r="M17" s="226"/>
      <c r="N17" s="226"/>
      <c r="O17" s="226"/>
      <c r="P17" s="226"/>
      <c r="Q17" s="226"/>
      <c r="R17" s="226"/>
      <c r="S17" s="226"/>
      <c r="T17" s="226"/>
      <c r="U17" s="288">
        <v>0.08130489649942113</v>
      </c>
      <c r="V17" s="226"/>
      <c r="W17" s="226"/>
      <c r="X17" s="226"/>
      <c r="Y17" s="226"/>
      <c r="Z17" s="226"/>
      <c r="AA17" s="226"/>
      <c r="AB17" s="227">
        <v>3298</v>
      </c>
      <c r="AC17" s="226"/>
      <c r="AD17" s="226"/>
      <c r="AE17" s="226"/>
      <c r="AF17" s="226"/>
      <c r="AG17" s="226"/>
      <c r="AH17" s="288">
        <v>0.08479238976732228</v>
      </c>
      <c r="AI17" s="226"/>
      <c r="AJ17" s="1"/>
    </row>
    <row r="18" spans="2:36" ht="12" customHeight="1">
      <c r="B18" s="302" t="s">
        <v>591</v>
      </c>
      <c r="C18" s="226"/>
      <c r="D18" s="226"/>
      <c r="E18" s="226"/>
      <c r="F18" s="226"/>
      <c r="G18" s="226"/>
      <c r="H18" s="226"/>
      <c r="I18" s="309">
        <v>190620353.13999954</v>
      </c>
      <c r="J18" s="226"/>
      <c r="K18" s="226"/>
      <c r="L18" s="226"/>
      <c r="M18" s="226"/>
      <c r="N18" s="226"/>
      <c r="O18" s="226"/>
      <c r="P18" s="226"/>
      <c r="Q18" s="226"/>
      <c r="R18" s="226"/>
      <c r="S18" s="226"/>
      <c r="T18" s="226"/>
      <c r="U18" s="288">
        <v>0.06536590370209498</v>
      </c>
      <c r="V18" s="226"/>
      <c r="W18" s="226"/>
      <c r="X18" s="226"/>
      <c r="Y18" s="226"/>
      <c r="Z18" s="226"/>
      <c r="AA18" s="226"/>
      <c r="AB18" s="227">
        <v>2987</v>
      </c>
      <c r="AC18" s="226"/>
      <c r="AD18" s="226"/>
      <c r="AE18" s="226"/>
      <c r="AF18" s="226"/>
      <c r="AG18" s="226"/>
      <c r="AH18" s="288">
        <v>0.07679650340660753</v>
      </c>
      <c r="AI18" s="226"/>
      <c r="AJ18" s="1"/>
    </row>
    <row r="19" spans="2:36" ht="12" customHeight="1">
      <c r="B19" s="302" t="s">
        <v>595</v>
      </c>
      <c r="C19" s="226"/>
      <c r="D19" s="226"/>
      <c r="E19" s="226"/>
      <c r="F19" s="226"/>
      <c r="G19" s="226"/>
      <c r="H19" s="226"/>
      <c r="I19" s="309">
        <v>185045786.64999995</v>
      </c>
      <c r="J19" s="226"/>
      <c r="K19" s="226"/>
      <c r="L19" s="226"/>
      <c r="M19" s="226"/>
      <c r="N19" s="226"/>
      <c r="O19" s="226"/>
      <c r="P19" s="226"/>
      <c r="Q19" s="226"/>
      <c r="R19" s="226"/>
      <c r="S19" s="226"/>
      <c r="T19" s="226"/>
      <c r="U19" s="288">
        <v>0.06345432096518432</v>
      </c>
      <c r="V19" s="226"/>
      <c r="W19" s="226"/>
      <c r="X19" s="226"/>
      <c r="Y19" s="226"/>
      <c r="Z19" s="226"/>
      <c r="AA19" s="226"/>
      <c r="AB19" s="227">
        <v>2667</v>
      </c>
      <c r="AC19" s="226"/>
      <c r="AD19" s="226"/>
      <c r="AE19" s="226"/>
      <c r="AF19" s="226"/>
      <c r="AG19" s="226"/>
      <c r="AH19" s="288">
        <v>0.06856922483609719</v>
      </c>
      <c r="AI19" s="226"/>
      <c r="AJ19" s="1"/>
    </row>
    <row r="20" spans="2:36" ht="12" customHeight="1">
      <c r="B20" s="302" t="s">
        <v>597</v>
      </c>
      <c r="C20" s="226"/>
      <c r="D20" s="226"/>
      <c r="E20" s="226"/>
      <c r="F20" s="226"/>
      <c r="G20" s="226"/>
      <c r="H20" s="226"/>
      <c r="I20" s="309">
        <v>167248428.15999997</v>
      </c>
      <c r="J20" s="226"/>
      <c r="K20" s="226"/>
      <c r="L20" s="226"/>
      <c r="M20" s="226"/>
      <c r="N20" s="226"/>
      <c r="O20" s="226"/>
      <c r="P20" s="226"/>
      <c r="Q20" s="226"/>
      <c r="R20" s="226"/>
      <c r="S20" s="226"/>
      <c r="T20" s="226"/>
      <c r="U20" s="288">
        <v>0.05735140277179184</v>
      </c>
      <c r="V20" s="226"/>
      <c r="W20" s="226"/>
      <c r="X20" s="226"/>
      <c r="Y20" s="226"/>
      <c r="Z20" s="226"/>
      <c r="AA20" s="226"/>
      <c r="AB20" s="227">
        <v>1860</v>
      </c>
      <c r="AC20" s="226"/>
      <c r="AD20" s="226"/>
      <c r="AE20" s="226"/>
      <c r="AF20" s="226"/>
      <c r="AG20" s="226"/>
      <c r="AH20" s="288">
        <v>0.0478210566910914</v>
      </c>
      <c r="AI20" s="226"/>
      <c r="AJ20" s="1"/>
    </row>
    <row r="21" spans="2:36" ht="12" customHeight="1">
      <c r="B21" s="302" t="s">
        <v>599</v>
      </c>
      <c r="C21" s="226"/>
      <c r="D21" s="226"/>
      <c r="E21" s="226"/>
      <c r="F21" s="226"/>
      <c r="G21" s="226"/>
      <c r="H21" s="226"/>
      <c r="I21" s="309">
        <v>105262172.02999999</v>
      </c>
      <c r="J21" s="226"/>
      <c r="K21" s="226"/>
      <c r="L21" s="226"/>
      <c r="M21" s="226"/>
      <c r="N21" s="226"/>
      <c r="O21" s="226"/>
      <c r="P21" s="226"/>
      <c r="Q21" s="226"/>
      <c r="R21" s="226"/>
      <c r="S21" s="226"/>
      <c r="T21" s="226"/>
      <c r="U21" s="288">
        <v>0.03609560514943001</v>
      </c>
      <c r="V21" s="226"/>
      <c r="W21" s="226"/>
      <c r="X21" s="226"/>
      <c r="Y21" s="226"/>
      <c r="Z21" s="226"/>
      <c r="AA21" s="226"/>
      <c r="AB21" s="227">
        <v>1460</v>
      </c>
      <c r="AC21" s="226"/>
      <c r="AD21" s="226"/>
      <c r="AE21" s="226"/>
      <c r="AF21" s="226"/>
      <c r="AG21" s="226"/>
      <c r="AH21" s="288">
        <v>0.037536958477953464</v>
      </c>
      <c r="AI21" s="226"/>
      <c r="AJ21" s="1"/>
    </row>
    <row r="22" spans="2:36" ht="12" customHeight="1">
      <c r="B22" s="302" t="s">
        <v>533</v>
      </c>
      <c r="C22" s="226"/>
      <c r="D22" s="226"/>
      <c r="E22" s="226"/>
      <c r="F22" s="226"/>
      <c r="G22" s="226"/>
      <c r="H22" s="226"/>
      <c r="I22" s="309">
        <v>69023699.02999994</v>
      </c>
      <c r="J22" s="226"/>
      <c r="K22" s="226"/>
      <c r="L22" s="226"/>
      <c r="M22" s="226"/>
      <c r="N22" s="226"/>
      <c r="O22" s="226"/>
      <c r="P22" s="226"/>
      <c r="Q22" s="226"/>
      <c r="R22" s="226"/>
      <c r="S22" s="226"/>
      <c r="T22" s="226"/>
      <c r="U22" s="288">
        <v>0.023669017445601476</v>
      </c>
      <c r="V22" s="226"/>
      <c r="W22" s="226"/>
      <c r="X22" s="226"/>
      <c r="Y22" s="226"/>
      <c r="Z22" s="226"/>
      <c r="AA22" s="226"/>
      <c r="AB22" s="227">
        <v>966</v>
      </c>
      <c r="AC22" s="226"/>
      <c r="AD22" s="226"/>
      <c r="AE22" s="226"/>
      <c r="AF22" s="226"/>
      <c r="AG22" s="226"/>
      <c r="AH22" s="288">
        <v>0.024836097184728113</v>
      </c>
      <c r="AI22" s="226"/>
      <c r="AJ22" s="1"/>
    </row>
    <row r="23" spans="2:36" ht="12" customHeight="1">
      <c r="B23" s="302" t="s">
        <v>64</v>
      </c>
      <c r="C23" s="226"/>
      <c r="D23" s="226"/>
      <c r="E23" s="226"/>
      <c r="F23" s="226"/>
      <c r="G23" s="226"/>
      <c r="H23" s="226"/>
      <c r="I23" s="309">
        <v>1761942.53</v>
      </c>
      <c r="J23" s="226"/>
      <c r="K23" s="226"/>
      <c r="L23" s="226"/>
      <c r="M23" s="226"/>
      <c r="N23" s="226"/>
      <c r="O23" s="226"/>
      <c r="P23" s="226"/>
      <c r="Q23" s="226"/>
      <c r="R23" s="226"/>
      <c r="S23" s="226"/>
      <c r="T23" s="226"/>
      <c r="U23" s="288">
        <v>0.0006041902863332713</v>
      </c>
      <c r="V23" s="226"/>
      <c r="W23" s="226"/>
      <c r="X23" s="226"/>
      <c r="Y23" s="226"/>
      <c r="Z23" s="226"/>
      <c r="AA23" s="226"/>
      <c r="AB23" s="227">
        <v>16</v>
      </c>
      <c r="AC23" s="226"/>
      <c r="AD23" s="226"/>
      <c r="AE23" s="226"/>
      <c r="AF23" s="226"/>
      <c r="AG23" s="226"/>
      <c r="AH23" s="288">
        <v>0.0004113639285255174</v>
      </c>
      <c r="AI23" s="226"/>
      <c r="AJ23" s="1"/>
    </row>
    <row r="24" spans="2:36" ht="13.5" customHeight="1">
      <c r="B24" s="316"/>
      <c r="C24" s="311"/>
      <c r="D24" s="311"/>
      <c r="E24" s="311"/>
      <c r="F24" s="311"/>
      <c r="G24" s="311"/>
      <c r="H24" s="311"/>
      <c r="I24" s="312">
        <v>2916204662.429996</v>
      </c>
      <c r="J24" s="311"/>
      <c r="K24" s="311"/>
      <c r="L24" s="311"/>
      <c r="M24" s="311"/>
      <c r="N24" s="311"/>
      <c r="O24" s="311"/>
      <c r="P24" s="311"/>
      <c r="Q24" s="311"/>
      <c r="R24" s="311"/>
      <c r="S24" s="311"/>
      <c r="T24" s="311"/>
      <c r="U24" s="313">
        <v>1.0000000000000033</v>
      </c>
      <c r="V24" s="311"/>
      <c r="W24" s="311"/>
      <c r="X24" s="311"/>
      <c r="Y24" s="311"/>
      <c r="Z24" s="311"/>
      <c r="AA24" s="311"/>
      <c r="AB24" s="314">
        <v>38895</v>
      </c>
      <c r="AC24" s="311"/>
      <c r="AD24" s="311"/>
      <c r="AE24" s="311"/>
      <c r="AF24" s="311"/>
      <c r="AG24" s="311"/>
      <c r="AH24" s="313">
        <v>1</v>
      </c>
      <c r="AI24" s="311"/>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1165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3" t="s">
        <v>1182</v>
      </c>
      <c r="C28" s="234"/>
      <c r="D28" s="234"/>
      <c r="E28" s="234"/>
      <c r="F28" s="234"/>
      <c r="G28" s="234"/>
      <c r="H28" s="234"/>
      <c r="I28" s="234"/>
      <c r="J28" s="233" t="s">
        <v>1179</v>
      </c>
      <c r="K28" s="234"/>
      <c r="L28" s="234"/>
      <c r="M28" s="234"/>
      <c r="N28" s="234"/>
      <c r="O28" s="234"/>
      <c r="P28" s="234"/>
      <c r="Q28" s="234"/>
      <c r="R28" s="234"/>
      <c r="S28" s="234"/>
      <c r="T28" s="234"/>
      <c r="U28" s="233" t="s">
        <v>1180</v>
      </c>
      <c r="V28" s="234"/>
      <c r="W28" s="234"/>
      <c r="X28" s="234"/>
      <c r="Y28" s="234"/>
      <c r="Z28" s="234"/>
      <c r="AA28" s="234"/>
      <c r="AB28" s="233" t="s">
        <v>1181</v>
      </c>
      <c r="AC28" s="234"/>
      <c r="AD28" s="234"/>
      <c r="AE28" s="234"/>
      <c r="AF28" s="234"/>
      <c r="AG28" s="233" t="s">
        <v>1180</v>
      </c>
      <c r="AH28" s="234"/>
      <c r="AI28" s="234"/>
      <c r="AJ28" s="1"/>
    </row>
    <row r="29" spans="2:36" ht="12.75" customHeight="1">
      <c r="B29" s="225" t="s">
        <v>1183</v>
      </c>
      <c r="C29" s="226"/>
      <c r="D29" s="226"/>
      <c r="E29" s="226"/>
      <c r="F29" s="226"/>
      <c r="G29" s="226"/>
      <c r="H29" s="226"/>
      <c r="I29" s="226"/>
      <c r="J29" s="309">
        <v>155223268.61999977</v>
      </c>
      <c r="K29" s="226"/>
      <c r="L29" s="226"/>
      <c r="M29" s="226"/>
      <c r="N29" s="226"/>
      <c r="O29" s="226"/>
      <c r="P29" s="226"/>
      <c r="Q29" s="226"/>
      <c r="R29" s="226"/>
      <c r="S29" s="226"/>
      <c r="T29" s="226"/>
      <c r="U29" s="288">
        <v>0.05322783775081694</v>
      </c>
      <c r="V29" s="226"/>
      <c r="W29" s="226"/>
      <c r="X29" s="226"/>
      <c r="Y29" s="226"/>
      <c r="Z29" s="226"/>
      <c r="AA29" s="226"/>
      <c r="AB29" s="227">
        <v>1694</v>
      </c>
      <c r="AC29" s="226"/>
      <c r="AD29" s="226"/>
      <c r="AE29" s="226"/>
      <c r="AF29" s="226"/>
      <c r="AG29" s="288">
        <v>0.043553155932639157</v>
      </c>
      <c r="AH29" s="226"/>
      <c r="AI29" s="226"/>
      <c r="AJ29" s="1"/>
    </row>
    <row r="30" spans="2:36" ht="12.75" customHeight="1">
      <c r="B30" s="225" t="s">
        <v>1184</v>
      </c>
      <c r="C30" s="226"/>
      <c r="D30" s="226"/>
      <c r="E30" s="226"/>
      <c r="F30" s="226"/>
      <c r="G30" s="226"/>
      <c r="H30" s="226"/>
      <c r="I30" s="226"/>
      <c r="J30" s="309">
        <v>480886346.00999916</v>
      </c>
      <c r="K30" s="226"/>
      <c r="L30" s="226"/>
      <c r="M30" s="226"/>
      <c r="N30" s="226"/>
      <c r="O30" s="226"/>
      <c r="P30" s="226"/>
      <c r="Q30" s="226"/>
      <c r="R30" s="226"/>
      <c r="S30" s="226"/>
      <c r="T30" s="226"/>
      <c r="U30" s="288">
        <v>0.1649014392595097</v>
      </c>
      <c r="V30" s="226"/>
      <c r="W30" s="226"/>
      <c r="X30" s="226"/>
      <c r="Y30" s="226"/>
      <c r="Z30" s="226"/>
      <c r="AA30" s="226"/>
      <c r="AB30" s="227">
        <v>5254</v>
      </c>
      <c r="AC30" s="226"/>
      <c r="AD30" s="226"/>
      <c r="AE30" s="226"/>
      <c r="AF30" s="226"/>
      <c r="AG30" s="288">
        <v>0.13508163002956677</v>
      </c>
      <c r="AH30" s="226"/>
      <c r="AI30" s="226"/>
      <c r="AJ30" s="1"/>
    </row>
    <row r="31" spans="2:36" ht="12.75" customHeight="1">
      <c r="B31" s="225" t="s">
        <v>1185</v>
      </c>
      <c r="C31" s="226"/>
      <c r="D31" s="226"/>
      <c r="E31" s="226"/>
      <c r="F31" s="226"/>
      <c r="G31" s="226"/>
      <c r="H31" s="226"/>
      <c r="I31" s="226"/>
      <c r="J31" s="309">
        <v>776063612.0300004</v>
      </c>
      <c r="K31" s="226"/>
      <c r="L31" s="226"/>
      <c r="M31" s="226"/>
      <c r="N31" s="226"/>
      <c r="O31" s="226"/>
      <c r="P31" s="226"/>
      <c r="Q31" s="226"/>
      <c r="R31" s="226"/>
      <c r="S31" s="226"/>
      <c r="T31" s="226"/>
      <c r="U31" s="288">
        <v>0.2661211066658562</v>
      </c>
      <c r="V31" s="226"/>
      <c r="W31" s="226"/>
      <c r="X31" s="226"/>
      <c r="Y31" s="226"/>
      <c r="Z31" s="226"/>
      <c r="AA31" s="226"/>
      <c r="AB31" s="227">
        <v>9385</v>
      </c>
      <c r="AC31" s="226"/>
      <c r="AD31" s="226"/>
      <c r="AE31" s="226"/>
      <c r="AF31" s="226"/>
      <c r="AG31" s="288">
        <v>0.2412906543257488</v>
      </c>
      <c r="AH31" s="226"/>
      <c r="AI31" s="226"/>
      <c r="AJ31" s="1"/>
    </row>
    <row r="32" spans="2:36" ht="12.75" customHeight="1">
      <c r="B32" s="225" t="s">
        <v>1186</v>
      </c>
      <c r="C32" s="226"/>
      <c r="D32" s="226"/>
      <c r="E32" s="226"/>
      <c r="F32" s="226"/>
      <c r="G32" s="226"/>
      <c r="H32" s="226"/>
      <c r="I32" s="226"/>
      <c r="J32" s="309">
        <v>850573127.729999</v>
      </c>
      <c r="K32" s="226"/>
      <c r="L32" s="226"/>
      <c r="M32" s="226"/>
      <c r="N32" s="226"/>
      <c r="O32" s="226"/>
      <c r="P32" s="226"/>
      <c r="Q32" s="226"/>
      <c r="R32" s="226"/>
      <c r="S32" s="226"/>
      <c r="T32" s="226"/>
      <c r="U32" s="288">
        <v>0.29167127351796995</v>
      </c>
      <c r="V32" s="226"/>
      <c r="W32" s="226"/>
      <c r="X32" s="226"/>
      <c r="Y32" s="226"/>
      <c r="Z32" s="226"/>
      <c r="AA32" s="226"/>
      <c r="AB32" s="227">
        <v>12017</v>
      </c>
      <c r="AC32" s="226"/>
      <c r="AD32" s="226"/>
      <c r="AE32" s="226"/>
      <c r="AF32" s="226"/>
      <c r="AG32" s="288">
        <v>0.30896002056819644</v>
      </c>
      <c r="AH32" s="226"/>
      <c r="AI32" s="226"/>
      <c r="AJ32" s="1"/>
    </row>
    <row r="33" spans="2:36" ht="12.75" customHeight="1">
      <c r="B33" s="225" t="s">
        <v>1187</v>
      </c>
      <c r="C33" s="226"/>
      <c r="D33" s="226"/>
      <c r="E33" s="226"/>
      <c r="F33" s="226"/>
      <c r="G33" s="226"/>
      <c r="H33" s="226"/>
      <c r="I33" s="226"/>
      <c r="J33" s="309">
        <v>577016181.6599989</v>
      </c>
      <c r="K33" s="226"/>
      <c r="L33" s="226"/>
      <c r="M33" s="226"/>
      <c r="N33" s="226"/>
      <c r="O33" s="226"/>
      <c r="P33" s="226"/>
      <c r="Q33" s="226"/>
      <c r="R33" s="226"/>
      <c r="S33" s="226"/>
      <c r="T33" s="226"/>
      <c r="U33" s="288">
        <v>0.19786546160281715</v>
      </c>
      <c r="V33" s="226"/>
      <c r="W33" s="226"/>
      <c r="X33" s="226"/>
      <c r="Y33" s="226"/>
      <c r="Z33" s="226"/>
      <c r="AA33" s="226"/>
      <c r="AB33" s="227">
        <v>8598</v>
      </c>
      <c r="AC33" s="226"/>
      <c r="AD33" s="226"/>
      <c r="AE33" s="226"/>
      <c r="AF33" s="226"/>
      <c r="AG33" s="288">
        <v>0.22105669109139992</v>
      </c>
      <c r="AH33" s="226"/>
      <c r="AI33" s="226"/>
      <c r="AJ33" s="1"/>
    </row>
    <row r="34" spans="2:36" ht="12.75" customHeight="1">
      <c r="B34" s="225" t="s">
        <v>1188</v>
      </c>
      <c r="C34" s="226"/>
      <c r="D34" s="226"/>
      <c r="E34" s="226"/>
      <c r="F34" s="226"/>
      <c r="G34" s="226"/>
      <c r="H34" s="226"/>
      <c r="I34" s="226"/>
      <c r="J34" s="309">
        <v>18996711.979999967</v>
      </c>
      <c r="K34" s="226"/>
      <c r="L34" s="226"/>
      <c r="M34" s="226"/>
      <c r="N34" s="226"/>
      <c r="O34" s="226"/>
      <c r="P34" s="226"/>
      <c r="Q34" s="226"/>
      <c r="R34" s="226"/>
      <c r="S34" s="226"/>
      <c r="T34" s="226"/>
      <c r="U34" s="288">
        <v>0.0065141902503408336</v>
      </c>
      <c r="V34" s="226"/>
      <c r="W34" s="226"/>
      <c r="X34" s="226"/>
      <c r="Y34" s="226"/>
      <c r="Z34" s="226"/>
      <c r="AA34" s="226"/>
      <c r="AB34" s="227">
        <v>346</v>
      </c>
      <c r="AC34" s="226"/>
      <c r="AD34" s="226"/>
      <c r="AE34" s="226"/>
      <c r="AF34" s="226"/>
      <c r="AG34" s="288">
        <v>0.008895744954364314</v>
      </c>
      <c r="AH34" s="226"/>
      <c r="AI34" s="226"/>
      <c r="AJ34" s="1"/>
    </row>
    <row r="35" spans="2:36" ht="12.75" customHeight="1">
      <c r="B35" s="225" t="s">
        <v>1189</v>
      </c>
      <c r="C35" s="226"/>
      <c r="D35" s="226"/>
      <c r="E35" s="226"/>
      <c r="F35" s="226"/>
      <c r="G35" s="226"/>
      <c r="H35" s="226"/>
      <c r="I35" s="226"/>
      <c r="J35" s="309">
        <v>7659255.930000001</v>
      </c>
      <c r="K35" s="226"/>
      <c r="L35" s="226"/>
      <c r="M35" s="226"/>
      <c r="N35" s="226"/>
      <c r="O35" s="226"/>
      <c r="P35" s="226"/>
      <c r="Q35" s="226"/>
      <c r="R35" s="226"/>
      <c r="S35" s="226"/>
      <c r="T35" s="226"/>
      <c r="U35" s="288">
        <v>0.002626446637533918</v>
      </c>
      <c r="V35" s="226"/>
      <c r="W35" s="226"/>
      <c r="X35" s="226"/>
      <c r="Y35" s="226"/>
      <c r="Z35" s="226"/>
      <c r="AA35" s="226"/>
      <c r="AB35" s="227">
        <v>195</v>
      </c>
      <c r="AC35" s="226"/>
      <c r="AD35" s="226"/>
      <c r="AE35" s="226"/>
      <c r="AF35" s="226"/>
      <c r="AG35" s="288">
        <v>0.005013497878904744</v>
      </c>
      <c r="AH35" s="226"/>
      <c r="AI35" s="226"/>
      <c r="AJ35" s="1"/>
    </row>
    <row r="36" spans="2:36" ht="12.75" customHeight="1">
      <c r="B36" s="225" t="s">
        <v>1190</v>
      </c>
      <c r="C36" s="226"/>
      <c r="D36" s="226"/>
      <c r="E36" s="226"/>
      <c r="F36" s="226"/>
      <c r="G36" s="226"/>
      <c r="H36" s="226"/>
      <c r="I36" s="226"/>
      <c r="J36" s="309">
        <v>3332316.100000001</v>
      </c>
      <c r="K36" s="226"/>
      <c r="L36" s="226"/>
      <c r="M36" s="226"/>
      <c r="N36" s="226"/>
      <c r="O36" s="226"/>
      <c r="P36" s="226"/>
      <c r="Q36" s="226"/>
      <c r="R36" s="226"/>
      <c r="S36" s="226"/>
      <c r="T36" s="226"/>
      <c r="U36" s="288">
        <v>0.0011426893808006156</v>
      </c>
      <c r="V36" s="226"/>
      <c r="W36" s="226"/>
      <c r="X36" s="226"/>
      <c r="Y36" s="226"/>
      <c r="Z36" s="226"/>
      <c r="AA36" s="226"/>
      <c r="AB36" s="227">
        <v>222</v>
      </c>
      <c r="AC36" s="226"/>
      <c r="AD36" s="226"/>
      <c r="AE36" s="226"/>
      <c r="AF36" s="226"/>
      <c r="AG36" s="288">
        <v>0.005707674508291554</v>
      </c>
      <c r="AH36" s="226"/>
      <c r="AI36" s="226"/>
      <c r="AJ36" s="1"/>
    </row>
    <row r="37" spans="2:36" ht="12.75" customHeight="1">
      <c r="B37" s="225" t="s">
        <v>1191</v>
      </c>
      <c r="C37" s="226"/>
      <c r="D37" s="226"/>
      <c r="E37" s="226"/>
      <c r="F37" s="226"/>
      <c r="G37" s="226"/>
      <c r="H37" s="226"/>
      <c r="I37" s="226"/>
      <c r="J37" s="309">
        <v>8847710.889999995</v>
      </c>
      <c r="K37" s="226"/>
      <c r="L37" s="226"/>
      <c r="M37" s="226"/>
      <c r="N37" s="226"/>
      <c r="O37" s="226"/>
      <c r="P37" s="226"/>
      <c r="Q37" s="226"/>
      <c r="R37" s="226"/>
      <c r="S37" s="226"/>
      <c r="T37" s="226"/>
      <c r="U37" s="288">
        <v>0.0030339814636423457</v>
      </c>
      <c r="V37" s="226"/>
      <c r="W37" s="226"/>
      <c r="X37" s="226"/>
      <c r="Y37" s="226"/>
      <c r="Z37" s="226"/>
      <c r="AA37" s="226"/>
      <c r="AB37" s="227">
        <v>387</v>
      </c>
      <c r="AC37" s="226"/>
      <c r="AD37" s="226"/>
      <c r="AE37" s="226"/>
      <c r="AF37" s="226"/>
      <c r="AG37" s="288">
        <v>0.009949865021210952</v>
      </c>
      <c r="AH37" s="226"/>
      <c r="AI37" s="226"/>
      <c r="AJ37" s="1"/>
    </row>
    <row r="38" spans="2:36" ht="12.75" customHeight="1">
      <c r="B38" s="225" t="s">
        <v>1192</v>
      </c>
      <c r="C38" s="226"/>
      <c r="D38" s="226"/>
      <c r="E38" s="226"/>
      <c r="F38" s="226"/>
      <c r="G38" s="226"/>
      <c r="H38" s="226"/>
      <c r="I38" s="226"/>
      <c r="J38" s="309">
        <v>18200395.500000004</v>
      </c>
      <c r="K38" s="226"/>
      <c r="L38" s="226"/>
      <c r="M38" s="226"/>
      <c r="N38" s="226"/>
      <c r="O38" s="226"/>
      <c r="P38" s="226"/>
      <c r="Q38" s="226"/>
      <c r="R38" s="226"/>
      <c r="S38" s="226"/>
      <c r="T38" s="226"/>
      <c r="U38" s="288">
        <v>0.006241124203139463</v>
      </c>
      <c r="V38" s="226"/>
      <c r="W38" s="226"/>
      <c r="X38" s="226"/>
      <c r="Y38" s="226"/>
      <c r="Z38" s="226"/>
      <c r="AA38" s="226"/>
      <c r="AB38" s="227">
        <v>352</v>
      </c>
      <c r="AC38" s="226"/>
      <c r="AD38" s="226"/>
      <c r="AE38" s="226"/>
      <c r="AF38" s="226"/>
      <c r="AG38" s="288">
        <v>0.009050006427561383</v>
      </c>
      <c r="AH38" s="226"/>
      <c r="AI38" s="226"/>
      <c r="AJ38" s="1"/>
    </row>
    <row r="39" spans="2:36" ht="12.75" customHeight="1">
      <c r="B39" s="225" t="s">
        <v>1193</v>
      </c>
      <c r="C39" s="226"/>
      <c r="D39" s="226"/>
      <c r="E39" s="226"/>
      <c r="F39" s="226"/>
      <c r="G39" s="226"/>
      <c r="H39" s="226"/>
      <c r="I39" s="226"/>
      <c r="J39" s="309">
        <v>4555468.869999998</v>
      </c>
      <c r="K39" s="226"/>
      <c r="L39" s="226"/>
      <c r="M39" s="226"/>
      <c r="N39" s="226"/>
      <c r="O39" s="226"/>
      <c r="P39" s="226"/>
      <c r="Q39" s="226"/>
      <c r="R39" s="226"/>
      <c r="S39" s="226"/>
      <c r="T39" s="226"/>
      <c r="U39" s="288">
        <v>0.001562122483613357</v>
      </c>
      <c r="V39" s="226"/>
      <c r="W39" s="226"/>
      <c r="X39" s="226"/>
      <c r="Y39" s="226"/>
      <c r="Z39" s="226"/>
      <c r="AA39" s="226"/>
      <c r="AB39" s="227">
        <v>106</v>
      </c>
      <c r="AC39" s="226"/>
      <c r="AD39" s="226"/>
      <c r="AE39" s="226"/>
      <c r="AF39" s="226"/>
      <c r="AG39" s="288">
        <v>0.002725286026481553</v>
      </c>
      <c r="AH39" s="226"/>
      <c r="AI39" s="226"/>
      <c r="AJ39" s="1"/>
    </row>
    <row r="40" spans="2:36" ht="12.75" customHeight="1">
      <c r="B40" s="225" t="s">
        <v>1194</v>
      </c>
      <c r="C40" s="226"/>
      <c r="D40" s="226"/>
      <c r="E40" s="226"/>
      <c r="F40" s="226"/>
      <c r="G40" s="226"/>
      <c r="H40" s="226"/>
      <c r="I40" s="226"/>
      <c r="J40" s="309">
        <v>5466545.750000001</v>
      </c>
      <c r="K40" s="226"/>
      <c r="L40" s="226"/>
      <c r="M40" s="226"/>
      <c r="N40" s="226"/>
      <c r="O40" s="226"/>
      <c r="P40" s="226"/>
      <c r="Q40" s="226"/>
      <c r="R40" s="226"/>
      <c r="S40" s="226"/>
      <c r="T40" s="226"/>
      <c r="U40" s="288">
        <v>0.0018745411871898153</v>
      </c>
      <c r="V40" s="226"/>
      <c r="W40" s="226"/>
      <c r="X40" s="226"/>
      <c r="Y40" s="226"/>
      <c r="Z40" s="226"/>
      <c r="AA40" s="226"/>
      <c r="AB40" s="227">
        <v>26</v>
      </c>
      <c r="AC40" s="226"/>
      <c r="AD40" s="226"/>
      <c r="AE40" s="226"/>
      <c r="AF40" s="226"/>
      <c r="AG40" s="288">
        <v>0.0006684663838539658</v>
      </c>
      <c r="AH40" s="226"/>
      <c r="AI40" s="226"/>
      <c r="AJ40" s="1"/>
    </row>
    <row r="41" spans="2:36" ht="12.75" customHeight="1">
      <c r="B41" s="225" t="s">
        <v>1195</v>
      </c>
      <c r="C41" s="226"/>
      <c r="D41" s="226"/>
      <c r="E41" s="226"/>
      <c r="F41" s="226"/>
      <c r="G41" s="226"/>
      <c r="H41" s="226"/>
      <c r="I41" s="226"/>
      <c r="J41" s="309">
        <v>1563696.08</v>
      </c>
      <c r="K41" s="226"/>
      <c r="L41" s="226"/>
      <c r="M41" s="226"/>
      <c r="N41" s="226"/>
      <c r="O41" s="226"/>
      <c r="P41" s="226"/>
      <c r="Q41" s="226"/>
      <c r="R41" s="226"/>
      <c r="S41" s="226"/>
      <c r="T41" s="226"/>
      <c r="U41" s="288">
        <v>0.0005362093066187656</v>
      </c>
      <c r="V41" s="226"/>
      <c r="W41" s="226"/>
      <c r="X41" s="226"/>
      <c r="Y41" s="226"/>
      <c r="Z41" s="226"/>
      <c r="AA41" s="226"/>
      <c r="AB41" s="227">
        <v>27</v>
      </c>
      <c r="AC41" s="226"/>
      <c r="AD41" s="226"/>
      <c r="AE41" s="226"/>
      <c r="AF41" s="226"/>
      <c r="AG41" s="288">
        <v>0.0006941766293868107</v>
      </c>
      <c r="AH41" s="226"/>
      <c r="AI41" s="226"/>
      <c r="AJ41" s="1"/>
    </row>
    <row r="42" spans="2:36" ht="12.75" customHeight="1">
      <c r="B42" s="225" t="s">
        <v>1196</v>
      </c>
      <c r="C42" s="226"/>
      <c r="D42" s="226"/>
      <c r="E42" s="226"/>
      <c r="F42" s="226"/>
      <c r="G42" s="226"/>
      <c r="H42" s="226"/>
      <c r="I42" s="226"/>
      <c r="J42" s="309">
        <v>3587192.649999999</v>
      </c>
      <c r="K42" s="226"/>
      <c r="L42" s="226"/>
      <c r="M42" s="226"/>
      <c r="N42" s="226"/>
      <c r="O42" s="226"/>
      <c r="P42" s="226"/>
      <c r="Q42" s="226"/>
      <c r="R42" s="226"/>
      <c r="S42" s="226"/>
      <c r="T42" s="226"/>
      <c r="U42" s="288">
        <v>0.001230089470816114</v>
      </c>
      <c r="V42" s="226"/>
      <c r="W42" s="226"/>
      <c r="X42" s="226"/>
      <c r="Y42" s="226"/>
      <c r="Z42" s="226"/>
      <c r="AA42" s="226"/>
      <c r="AB42" s="227">
        <v>91</v>
      </c>
      <c r="AC42" s="226"/>
      <c r="AD42" s="226"/>
      <c r="AE42" s="226"/>
      <c r="AF42" s="226"/>
      <c r="AG42" s="288">
        <v>0.0023396323434888805</v>
      </c>
      <c r="AH42" s="226"/>
      <c r="AI42" s="226"/>
      <c r="AJ42" s="1"/>
    </row>
    <row r="43" spans="2:36" ht="12.75" customHeight="1">
      <c r="B43" s="225" t="s">
        <v>1197</v>
      </c>
      <c r="C43" s="226"/>
      <c r="D43" s="226"/>
      <c r="E43" s="226"/>
      <c r="F43" s="226"/>
      <c r="G43" s="226"/>
      <c r="H43" s="226"/>
      <c r="I43" s="226"/>
      <c r="J43" s="309">
        <v>2759571.789999999</v>
      </c>
      <c r="K43" s="226"/>
      <c r="L43" s="226"/>
      <c r="M43" s="226"/>
      <c r="N43" s="226"/>
      <c r="O43" s="226"/>
      <c r="P43" s="226"/>
      <c r="Q43" s="226"/>
      <c r="R43" s="226"/>
      <c r="S43" s="226"/>
      <c r="T43" s="226"/>
      <c r="U43" s="288">
        <v>0.0009462887929479271</v>
      </c>
      <c r="V43" s="226"/>
      <c r="W43" s="226"/>
      <c r="X43" s="226"/>
      <c r="Y43" s="226"/>
      <c r="Z43" s="226"/>
      <c r="AA43" s="226"/>
      <c r="AB43" s="227">
        <v>117</v>
      </c>
      <c r="AC43" s="226"/>
      <c r="AD43" s="226"/>
      <c r="AE43" s="226"/>
      <c r="AF43" s="226"/>
      <c r="AG43" s="288">
        <v>0.003008098727342846</v>
      </c>
      <c r="AH43" s="226"/>
      <c r="AI43" s="226"/>
      <c r="AJ43" s="1"/>
    </row>
    <row r="44" spans="2:36" ht="12.75" customHeight="1">
      <c r="B44" s="225" t="s">
        <v>1198</v>
      </c>
      <c r="C44" s="226"/>
      <c r="D44" s="226"/>
      <c r="E44" s="226"/>
      <c r="F44" s="226"/>
      <c r="G44" s="226"/>
      <c r="H44" s="226"/>
      <c r="I44" s="226"/>
      <c r="J44" s="309">
        <v>1037619.23</v>
      </c>
      <c r="K44" s="226"/>
      <c r="L44" s="226"/>
      <c r="M44" s="226"/>
      <c r="N44" s="226"/>
      <c r="O44" s="226"/>
      <c r="P44" s="226"/>
      <c r="Q44" s="226"/>
      <c r="R44" s="226"/>
      <c r="S44" s="226"/>
      <c r="T44" s="226"/>
      <c r="U44" s="288">
        <v>0.000355811525633931</v>
      </c>
      <c r="V44" s="226"/>
      <c r="W44" s="226"/>
      <c r="X44" s="226"/>
      <c r="Y44" s="226"/>
      <c r="Z44" s="226"/>
      <c r="AA44" s="226"/>
      <c r="AB44" s="227">
        <v>44</v>
      </c>
      <c r="AC44" s="226"/>
      <c r="AD44" s="226"/>
      <c r="AE44" s="226"/>
      <c r="AF44" s="226"/>
      <c r="AG44" s="288">
        <v>0.001131250803445173</v>
      </c>
      <c r="AH44" s="226"/>
      <c r="AI44" s="226"/>
      <c r="AJ44" s="1"/>
    </row>
    <row r="45" spans="2:36" ht="12.75" customHeight="1">
      <c r="B45" s="225" t="s">
        <v>1199</v>
      </c>
      <c r="C45" s="226"/>
      <c r="D45" s="226"/>
      <c r="E45" s="226"/>
      <c r="F45" s="226"/>
      <c r="G45" s="226"/>
      <c r="H45" s="226"/>
      <c r="I45" s="226"/>
      <c r="J45" s="309">
        <v>318789.85</v>
      </c>
      <c r="K45" s="226"/>
      <c r="L45" s="226"/>
      <c r="M45" s="226"/>
      <c r="N45" s="226"/>
      <c r="O45" s="226"/>
      <c r="P45" s="226"/>
      <c r="Q45" s="226"/>
      <c r="R45" s="226"/>
      <c r="S45" s="226"/>
      <c r="T45" s="226"/>
      <c r="U45" s="288">
        <v>0.00010931669306582918</v>
      </c>
      <c r="V45" s="226"/>
      <c r="W45" s="226"/>
      <c r="X45" s="226"/>
      <c r="Y45" s="226"/>
      <c r="Z45" s="226"/>
      <c r="AA45" s="226"/>
      <c r="AB45" s="227">
        <v>22</v>
      </c>
      <c r="AC45" s="226"/>
      <c r="AD45" s="226"/>
      <c r="AE45" s="226"/>
      <c r="AF45" s="226"/>
      <c r="AG45" s="288">
        <v>0.0005656254017225864</v>
      </c>
      <c r="AH45" s="226"/>
      <c r="AI45" s="226"/>
      <c r="AJ45" s="1"/>
    </row>
    <row r="46" spans="2:36" ht="12.75" customHeight="1">
      <c r="B46" s="225" t="s">
        <v>1200</v>
      </c>
      <c r="C46" s="226"/>
      <c r="D46" s="226"/>
      <c r="E46" s="226"/>
      <c r="F46" s="226"/>
      <c r="G46" s="226"/>
      <c r="H46" s="226"/>
      <c r="I46" s="226"/>
      <c r="J46" s="309">
        <v>27657.7</v>
      </c>
      <c r="K46" s="226"/>
      <c r="L46" s="226"/>
      <c r="M46" s="226"/>
      <c r="N46" s="226"/>
      <c r="O46" s="226"/>
      <c r="P46" s="226"/>
      <c r="Q46" s="226"/>
      <c r="R46" s="226"/>
      <c r="S46" s="226"/>
      <c r="T46" s="226"/>
      <c r="U46" s="288">
        <v>9.484142301917028E-06</v>
      </c>
      <c r="V46" s="226"/>
      <c r="W46" s="226"/>
      <c r="X46" s="226"/>
      <c r="Y46" s="226"/>
      <c r="Z46" s="226"/>
      <c r="AA46" s="226"/>
      <c r="AB46" s="227">
        <v>4</v>
      </c>
      <c r="AC46" s="226"/>
      <c r="AD46" s="226"/>
      <c r="AE46" s="226"/>
      <c r="AF46" s="226"/>
      <c r="AG46" s="288">
        <v>0.00010284098213137935</v>
      </c>
      <c r="AH46" s="226"/>
      <c r="AI46" s="226"/>
      <c r="AJ46" s="1"/>
    </row>
    <row r="47" spans="2:36" ht="12.75" customHeight="1">
      <c r="B47" s="225" t="s">
        <v>1201</v>
      </c>
      <c r="C47" s="226"/>
      <c r="D47" s="226"/>
      <c r="E47" s="226"/>
      <c r="F47" s="226"/>
      <c r="G47" s="226"/>
      <c r="H47" s="226"/>
      <c r="I47" s="226"/>
      <c r="J47" s="309">
        <v>73021.53</v>
      </c>
      <c r="K47" s="226"/>
      <c r="L47" s="226"/>
      <c r="M47" s="226"/>
      <c r="N47" s="226"/>
      <c r="O47" s="226"/>
      <c r="P47" s="226"/>
      <c r="Q47" s="226"/>
      <c r="R47" s="226"/>
      <c r="S47" s="226"/>
      <c r="T47" s="226"/>
      <c r="U47" s="288">
        <v>2.5039919502478632E-05</v>
      </c>
      <c r="V47" s="226"/>
      <c r="W47" s="226"/>
      <c r="X47" s="226"/>
      <c r="Y47" s="226"/>
      <c r="Z47" s="226"/>
      <c r="AA47" s="226"/>
      <c r="AB47" s="227">
        <v>6</v>
      </c>
      <c r="AC47" s="226"/>
      <c r="AD47" s="226"/>
      <c r="AE47" s="226"/>
      <c r="AF47" s="226"/>
      <c r="AG47" s="288">
        <v>0.00015426147319706903</v>
      </c>
      <c r="AH47" s="226"/>
      <c r="AI47" s="226"/>
      <c r="AJ47" s="1"/>
    </row>
    <row r="48" spans="2:36" ht="12.75" customHeight="1">
      <c r="B48" s="225" t="s">
        <v>1202</v>
      </c>
      <c r="C48" s="226"/>
      <c r="D48" s="226"/>
      <c r="E48" s="226"/>
      <c r="F48" s="226"/>
      <c r="G48" s="226"/>
      <c r="H48" s="226"/>
      <c r="I48" s="226"/>
      <c r="J48" s="309">
        <v>16172.53</v>
      </c>
      <c r="K48" s="226"/>
      <c r="L48" s="226"/>
      <c r="M48" s="226"/>
      <c r="N48" s="226"/>
      <c r="O48" s="226"/>
      <c r="P48" s="226"/>
      <c r="Q48" s="226"/>
      <c r="R48" s="226"/>
      <c r="S48" s="226"/>
      <c r="T48" s="226"/>
      <c r="U48" s="288">
        <v>5.5457458827748584E-06</v>
      </c>
      <c r="V48" s="226"/>
      <c r="W48" s="226"/>
      <c r="X48" s="226"/>
      <c r="Y48" s="226"/>
      <c r="Z48" s="226"/>
      <c r="AA48" s="226"/>
      <c r="AB48" s="227">
        <v>2</v>
      </c>
      <c r="AC48" s="226"/>
      <c r="AD48" s="226"/>
      <c r="AE48" s="226"/>
      <c r="AF48" s="226"/>
      <c r="AG48" s="288">
        <v>5.142049106568968E-05</v>
      </c>
      <c r="AH48" s="226"/>
      <c r="AI48" s="226"/>
      <c r="AJ48" s="1"/>
    </row>
    <row r="49" spans="2:36" ht="12.75" customHeight="1">
      <c r="B49" s="310"/>
      <c r="C49" s="311"/>
      <c r="D49" s="311"/>
      <c r="E49" s="311"/>
      <c r="F49" s="311"/>
      <c r="G49" s="311"/>
      <c r="H49" s="311"/>
      <c r="I49" s="311"/>
      <c r="J49" s="312">
        <v>2916204662.429997</v>
      </c>
      <c r="K49" s="311"/>
      <c r="L49" s="311"/>
      <c r="M49" s="311"/>
      <c r="N49" s="311"/>
      <c r="O49" s="311"/>
      <c r="P49" s="311"/>
      <c r="Q49" s="311"/>
      <c r="R49" s="311"/>
      <c r="S49" s="311"/>
      <c r="T49" s="311"/>
      <c r="U49" s="313">
        <v>1.000000000000003</v>
      </c>
      <c r="V49" s="311"/>
      <c r="W49" s="311"/>
      <c r="X49" s="311"/>
      <c r="Y49" s="311"/>
      <c r="Z49" s="311"/>
      <c r="AA49" s="311"/>
      <c r="AB49" s="314">
        <v>38895</v>
      </c>
      <c r="AC49" s="311"/>
      <c r="AD49" s="311"/>
      <c r="AE49" s="311"/>
      <c r="AF49" s="311"/>
      <c r="AG49" s="313">
        <v>1</v>
      </c>
      <c r="AH49" s="311"/>
      <c r="AI49" s="311"/>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238" t="s">
        <v>1166</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4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233" t="s">
        <v>1182</v>
      </c>
      <c r="C53" s="234"/>
      <c r="D53" s="234"/>
      <c r="E53" s="234"/>
      <c r="F53" s="234"/>
      <c r="G53" s="234"/>
      <c r="H53" s="234"/>
      <c r="I53" s="234"/>
      <c r="J53" s="233" t="s">
        <v>1179</v>
      </c>
      <c r="K53" s="234"/>
      <c r="L53" s="234"/>
      <c r="M53" s="234"/>
      <c r="N53" s="234"/>
      <c r="O53" s="234"/>
      <c r="P53" s="234"/>
      <c r="Q53" s="234"/>
      <c r="R53" s="234"/>
      <c r="S53" s="234"/>
      <c r="T53" s="234"/>
      <c r="U53" s="233" t="s">
        <v>1180</v>
      </c>
      <c r="V53" s="234"/>
      <c r="W53" s="234"/>
      <c r="X53" s="234"/>
      <c r="Y53" s="234"/>
      <c r="Z53" s="234"/>
      <c r="AA53" s="234"/>
      <c r="AB53" s="233" t="s">
        <v>1181</v>
      </c>
      <c r="AC53" s="234"/>
      <c r="AD53" s="234"/>
      <c r="AE53" s="234"/>
      <c r="AF53" s="233" t="s">
        <v>1180</v>
      </c>
      <c r="AG53" s="234"/>
      <c r="AH53" s="234"/>
      <c r="AI53" s="234"/>
      <c r="AJ53" s="234"/>
    </row>
    <row r="54" spans="2:36" ht="10.5" customHeight="1">
      <c r="B54" s="225" t="s">
        <v>1203</v>
      </c>
      <c r="C54" s="226"/>
      <c r="D54" s="226"/>
      <c r="E54" s="226"/>
      <c r="F54" s="226"/>
      <c r="G54" s="226"/>
      <c r="H54" s="226"/>
      <c r="I54" s="226"/>
      <c r="J54" s="309">
        <v>0</v>
      </c>
      <c r="K54" s="226"/>
      <c r="L54" s="226"/>
      <c r="M54" s="226"/>
      <c r="N54" s="226"/>
      <c r="O54" s="226"/>
      <c r="P54" s="226"/>
      <c r="Q54" s="226"/>
      <c r="R54" s="226"/>
      <c r="S54" s="226"/>
      <c r="T54" s="226"/>
      <c r="U54" s="288">
        <v>0</v>
      </c>
      <c r="V54" s="226"/>
      <c r="W54" s="226"/>
      <c r="X54" s="226"/>
      <c r="Y54" s="226"/>
      <c r="Z54" s="226"/>
      <c r="AA54" s="226"/>
      <c r="AB54" s="227">
        <v>230</v>
      </c>
      <c r="AC54" s="226"/>
      <c r="AD54" s="226"/>
      <c r="AE54" s="226"/>
      <c r="AF54" s="288">
        <v>0.005913356472554313</v>
      </c>
      <c r="AG54" s="226"/>
      <c r="AH54" s="226"/>
      <c r="AI54" s="226"/>
      <c r="AJ54" s="226"/>
    </row>
    <row r="55" spans="2:36" ht="10.5" customHeight="1">
      <c r="B55" s="225" t="s">
        <v>1183</v>
      </c>
      <c r="C55" s="226"/>
      <c r="D55" s="226"/>
      <c r="E55" s="226"/>
      <c r="F55" s="226"/>
      <c r="G55" s="226"/>
      <c r="H55" s="226"/>
      <c r="I55" s="226"/>
      <c r="J55" s="309">
        <v>6642561.34</v>
      </c>
      <c r="K55" s="226"/>
      <c r="L55" s="226"/>
      <c r="M55" s="226"/>
      <c r="N55" s="226"/>
      <c r="O55" s="226"/>
      <c r="P55" s="226"/>
      <c r="Q55" s="226"/>
      <c r="R55" s="226"/>
      <c r="S55" s="226"/>
      <c r="T55" s="226"/>
      <c r="U55" s="288">
        <v>0.0022778104107634613</v>
      </c>
      <c r="V55" s="226"/>
      <c r="W55" s="226"/>
      <c r="X55" s="226"/>
      <c r="Y55" s="226"/>
      <c r="Z55" s="226"/>
      <c r="AA55" s="226"/>
      <c r="AB55" s="227">
        <v>243</v>
      </c>
      <c r="AC55" s="226"/>
      <c r="AD55" s="226"/>
      <c r="AE55" s="226"/>
      <c r="AF55" s="288">
        <v>0.006247589664481296</v>
      </c>
      <c r="AG55" s="226"/>
      <c r="AH55" s="226"/>
      <c r="AI55" s="226"/>
      <c r="AJ55" s="226"/>
    </row>
    <row r="56" spans="2:36" ht="10.5" customHeight="1">
      <c r="B56" s="225" t="s">
        <v>1184</v>
      </c>
      <c r="C56" s="226"/>
      <c r="D56" s="226"/>
      <c r="E56" s="226"/>
      <c r="F56" s="226"/>
      <c r="G56" s="226"/>
      <c r="H56" s="226"/>
      <c r="I56" s="226"/>
      <c r="J56" s="309">
        <v>17856823.28000001</v>
      </c>
      <c r="K56" s="226"/>
      <c r="L56" s="226"/>
      <c r="M56" s="226"/>
      <c r="N56" s="226"/>
      <c r="O56" s="226"/>
      <c r="P56" s="226"/>
      <c r="Q56" s="226"/>
      <c r="R56" s="226"/>
      <c r="S56" s="226"/>
      <c r="T56" s="226"/>
      <c r="U56" s="288">
        <v>0.00612330935138152</v>
      </c>
      <c r="V56" s="226"/>
      <c r="W56" s="226"/>
      <c r="X56" s="226"/>
      <c r="Y56" s="226"/>
      <c r="Z56" s="226"/>
      <c r="AA56" s="226"/>
      <c r="AB56" s="227">
        <v>450</v>
      </c>
      <c r="AC56" s="226"/>
      <c r="AD56" s="226"/>
      <c r="AE56" s="226"/>
      <c r="AF56" s="288">
        <v>0.011569610489780177</v>
      </c>
      <c r="AG56" s="226"/>
      <c r="AH56" s="226"/>
      <c r="AI56" s="226"/>
      <c r="AJ56" s="226"/>
    </row>
    <row r="57" spans="2:36" ht="10.5" customHeight="1">
      <c r="B57" s="225" t="s">
        <v>1185</v>
      </c>
      <c r="C57" s="226"/>
      <c r="D57" s="226"/>
      <c r="E57" s="226"/>
      <c r="F57" s="226"/>
      <c r="G57" s="226"/>
      <c r="H57" s="226"/>
      <c r="I57" s="226"/>
      <c r="J57" s="309">
        <v>16244884.899999995</v>
      </c>
      <c r="K57" s="226"/>
      <c r="L57" s="226"/>
      <c r="M57" s="226"/>
      <c r="N57" s="226"/>
      <c r="O57" s="226"/>
      <c r="P57" s="226"/>
      <c r="Q57" s="226"/>
      <c r="R57" s="226"/>
      <c r="S57" s="226"/>
      <c r="T57" s="226"/>
      <c r="U57" s="288">
        <v>0.005570557207210395</v>
      </c>
      <c r="V57" s="226"/>
      <c r="W57" s="226"/>
      <c r="X57" s="226"/>
      <c r="Y57" s="226"/>
      <c r="Z57" s="226"/>
      <c r="AA57" s="226"/>
      <c r="AB57" s="227">
        <v>578</v>
      </c>
      <c r="AC57" s="226"/>
      <c r="AD57" s="226"/>
      <c r="AE57" s="226"/>
      <c r="AF57" s="288">
        <v>0.014860521917984317</v>
      </c>
      <c r="AG57" s="226"/>
      <c r="AH57" s="226"/>
      <c r="AI57" s="226"/>
      <c r="AJ57" s="226"/>
    </row>
    <row r="58" spans="2:36" ht="10.5" customHeight="1">
      <c r="B58" s="225" t="s">
        <v>1186</v>
      </c>
      <c r="C58" s="226"/>
      <c r="D58" s="226"/>
      <c r="E58" s="226"/>
      <c r="F58" s="226"/>
      <c r="G58" s="226"/>
      <c r="H58" s="226"/>
      <c r="I58" s="226"/>
      <c r="J58" s="309">
        <v>27437891.750000007</v>
      </c>
      <c r="K58" s="226"/>
      <c r="L58" s="226"/>
      <c r="M58" s="226"/>
      <c r="N58" s="226"/>
      <c r="O58" s="226"/>
      <c r="P58" s="226"/>
      <c r="Q58" s="226"/>
      <c r="R58" s="226"/>
      <c r="S58" s="226"/>
      <c r="T58" s="226"/>
      <c r="U58" s="288">
        <v>0.009408767533872845</v>
      </c>
      <c r="V58" s="226"/>
      <c r="W58" s="226"/>
      <c r="X58" s="226"/>
      <c r="Y58" s="226"/>
      <c r="Z58" s="226"/>
      <c r="AA58" s="226"/>
      <c r="AB58" s="227">
        <v>724</v>
      </c>
      <c r="AC58" s="226"/>
      <c r="AD58" s="226"/>
      <c r="AE58" s="226"/>
      <c r="AF58" s="288">
        <v>0.018614217765779664</v>
      </c>
      <c r="AG58" s="226"/>
      <c r="AH58" s="226"/>
      <c r="AI58" s="226"/>
      <c r="AJ58" s="226"/>
    </row>
    <row r="59" spans="2:36" ht="10.5" customHeight="1">
      <c r="B59" s="225" t="s">
        <v>1187</v>
      </c>
      <c r="C59" s="226"/>
      <c r="D59" s="226"/>
      <c r="E59" s="226"/>
      <c r="F59" s="226"/>
      <c r="G59" s="226"/>
      <c r="H59" s="226"/>
      <c r="I59" s="226"/>
      <c r="J59" s="309">
        <v>31962572.12000002</v>
      </c>
      <c r="K59" s="226"/>
      <c r="L59" s="226"/>
      <c r="M59" s="226"/>
      <c r="N59" s="226"/>
      <c r="O59" s="226"/>
      <c r="P59" s="226"/>
      <c r="Q59" s="226"/>
      <c r="R59" s="226"/>
      <c r="S59" s="226"/>
      <c r="T59" s="226"/>
      <c r="U59" s="288">
        <v>0.01096033228798366</v>
      </c>
      <c r="V59" s="226"/>
      <c r="W59" s="226"/>
      <c r="X59" s="226"/>
      <c r="Y59" s="226"/>
      <c r="Z59" s="226"/>
      <c r="AA59" s="226"/>
      <c r="AB59" s="227">
        <v>862</v>
      </c>
      <c r="AC59" s="226"/>
      <c r="AD59" s="226"/>
      <c r="AE59" s="226"/>
      <c r="AF59" s="288">
        <v>0.02216223164931225</v>
      </c>
      <c r="AG59" s="226"/>
      <c r="AH59" s="226"/>
      <c r="AI59" s="226"/>
      <c r="AJ59" s="226"/>
    </row>
    <row r="60" spans="2:36" ht="10.5" customHeight="1">
      <c r="B60" s="225" t="s">
        <v>1188</v>
      </c>
      <c r="C60" s="226"/>
      <c r="D60" s="226"/>
      <c r="E60" s="226"/>
      <c r="F60" s="226"/>
      <c r="G60" s="226"/>
      <c r="H60" s="226"/>
      <c r="I60" s="226"/>
      <c r="J60" s="309">
        <v>132159845.68000044</v>
      </c>
      <c r="K60" s="226"/>
      <c r="L60" s="226"/>
      <c r="M60" s="226"/>
      <c r="N60" s="226"/>
      <c r="O60" s="226"/>
      <c r="P60" s="226"/>
      <c r="Q60" s="226"/>
      <c r="R60" s="226"/>
      <c r="S60" s="226"/>
      <c r="T60" s="226"/>
      <c r="U60" s="288">
        <v>0.0453191257056269</v>
      </c>
      <c r="V60" s="226"/>
      <c r="W60" s="226"/>
      <c r="X60" s="226"/>
      <c r="Y60" s="226"/>
      <c r="Z60" s="226"/>
      <c r="AA60" s="226"/>
      <c r="AB60" s="227">
        <v>3242</v>
      </c>
      <c r="AC60" s="226"/>
      <c r="AD60" s="226"/>
      <c r="AE60" s="226"/>
      <c r="AF60" s="288">
        <v>0.08335261601748296</v>
      </c>
      <c r="AG60" s="226"/>
      <c r="AH60" s="226"/>
      <c r="AI60" s="226"/>
      <c r="AJ60" s="226"/>
    </row>
    <row r="61" spans="2:36" ht="10.5" customHeight="1">
      <c r="B61" s="225" t="s">
        <v>1189</v>
      </c>
      <c r="C61" s="226"/>
      <c r="D61" s="226"/>
      <c r="E61" s="226"/>
      <c r="F61" s="226"/>
      <c r="G61" s="226"/>
      <c r="H61" s="226"/>
      <c r="I61" s="226"/>
      <c r="J61" s="309">
        <v>165107057.15000013</v>
      </c>
      <c r="K61" s="226"/>
      <c r="L61" s="226"/>
      <c r="M61" s="226"/>
      <c r="N61" s="226"/>
      <c r="O61" s="226"/>
      <c r="P61" s="226"/>
      <c r="Q61" s="226"/>
      <c r="R61" s="226"/>
      <c r="S61" s="226"/>
      <c r="T61" s="226"/>
      <c r="U61" s="288">
        <v>0.05661710211121484</v>
      </c>
      <c r="V61" s="226"/>
      <c r="W61" s="226"/>
      <c r="X61" s="226"/>
      <c r="Y61" s="226"/>
      <c r="Z61" s="226"/>
      <c r="AA61" s="226"/>
      <c r="AB61" s="227">
        <v>3717</v>
      </c>
      <c r="AC61" s="226"/>
      <c r="AD61" s="226"/>
      <c r="AE61" s="226"/>
      <c r="AF61" s="288">
        <v>0.09556498264558426</v>
      </c>
      <c r="AG61" s="226"/>
      <c r="AH61" s="226"/>
      <c r="AI61" s="226"/>
      <c r="AJ61" s="226"/>
    </row>
    <row r="62" spans="2:36" ht="10.5" customHeight="1">
      <c r="B62" s="225" t="s">
        <v>1190</v>
      </c>
      <c r="C62" s="226"/>
      <c r="D62" s="226"/>
      <c r="E62" s="226"/>
      <c r="F62" s="226"/>
      <c r="G62" s="226"/>
      <c r="H62" s="226"/>
      <c r="I62" s="226"/>
      <c r="J62" s="309">
        <v>143410027.02999997</v>
      </c>
      <c r="K62" s="226"/>
      <c r="L62" s="226"/>
      <c r="M62" s="226"/>
      <c r="N62" s="226"/>
      <c r="O62" s="226"/>
      <c r="P62" s="226"/>
      <c r="Q62" s="226"/>
      <c r="R62" s="226"/>
      <c r="S62" s="226"/>
      <c r="T62" s="226"/>
      <c r="U62" s="288">
        <v>0.04917694182358929</v>
      </c>
      <c r="V62" s="226"/>
      <c r="W62" s="226"/>
      <c r="X62" s="226"/>
      <c r="Y62" s="226"/>
      <c r="Z62" s="226"/>
      <c r="AA62" s="226"/>
      <c r="AB62" s="227">
        <v>2740</v>
      </c>
      <c r="AC62" s="226"/>
      <c r="AD62" s="226"/>
      <c r="AE62" s="226"/>
      <c r="AF62" s="288">
        <v>0.07044607275999486</v>
      </c>
      <c r="AG62" s="226"/>
      <c r="AH62" s="226"/>
      <c r="AI62" s="226"/>
      <c r="AJ62" s="226"/>
    </row>
    <row r="63" spans="2:36" ht="10.5" customHeight="1">
      <c r="B63" s="225" t="s">
        <v>1191</v>
      </c>
      <c r="C63" s="226"/>
      <c r="D63" s="226"/>
      <c r="E63" s="226"/>
      <c r="F63" s="226"/>
      <c r="G63" s="226"/>
      <c r="H63" s="226"/>
      <c r="I63" s="226"/>
      <c r="J63" s="309">
        <v>151862024.80999985</v>
      </c>
      <c r="K63" s="226"/>
      <c r="L63" s="226"/>
      <c r="M63" s="226"/>
      <c r="N63" s="226"/>
      <c r="O63" s="226"/>
      <c r="P63" s="226"/>
      <c r="Q63" s="226"/>
      <c r="R63" s="226"/>
      <c r="S63" s="226"/>
      <c r="T63" s="226"/>
      <c r="U63" s="288">
        <v>0.05207522872673039</v>
      </c>
      <c r="V63" s="226"/>
      <c r="W63" s="226"/>
      <c r="X63" s="226"/>
      <c r="Y63" s="226"/>
      <c r="Z63" s="226"/>
      <c r="AA63" s="226"/>
      <c r="AB63" s="227">
        <v>2567</v>
      </c>
      <c r="AC63" s="226"/>
      <c r="AD63" s="226"/>
      <c r="AE63" s="226"/>
      <c r="AF63" s="288">
        <v>0.0659982002828127</v>
      </c>
      <c r="AG63" s="226"/>
      <c r="AH63" s="226"/>
      <c r="AI63" s="226"/>
      <c r="AJ63" s="226"/>
    </row>
    <row r="64" spans="2:36" ht="10.5" customHeight="1">
      <c r="B64" s="225" t="s">
        <v>1192</v>
      </c>
      <c r="C64" s="226"/>
      <c r="D64" s="226"/>
      <c r="E64" s="226"/>
      <c r="F64" s="226"/>
      <c r="G64" s="226"/>
      <c r="H64" s="226"/>
      <c r="I64" s="226"/>
      <c r="J64" s="309">
        <v>139426861.77</v>
      </c>
      <c r="K64" s="226"/>
      <c r="L64" s="226"/>
      <c r="M64" s="226"/>
      <c r="N64" s="226"/>
      <c r="O64" s="226"/>
      <c r="P64" s="226"/>
      <c r="Q64" s="226"/>
      <c r="R64" s="226"/>
      <c r="S64" s="226"/>
      <c r="T64" s="226"/>
      <c r="U64" s="288">
        <v>0.04781106880674798</v>
      </c>
      <c r="V64" s="226"/>
      <c r="W64" s="226"/>
      <c r="X64" s="226"/>
      <c r="Y64" s="226"/>
      <c r="Z64" s="226"/>
      <c r="AA64" s="226"/>
      <c r="AB64" s="227">
        <v>2043</v>
      </c>
      <c r="AC64" s="226"/>
      <c r="AD64" s="226"/>
      <c r="AE64" s="226"/>
      <c r="AF64" s="288">
        <v>0.052526031623602004</v>
      </c>
      <c r="AG64" s="226"/>
      <c r="AH64" s="226"/>
      <c r="AI64" s="226"/>
      <c r="AJ64" s="226"/>
    </row>
    <row r="65" spans="2:36" ht="10.5" customHeight="1">
      <c r="B65" s="225" t="s">
        <v>1193</v>
      </c>
      <c r="C65" s="226"/>
      <c r="D65" s="226"/>
      <c r="E65" s="226"/>
      <c r="F65" s="226"/>
      <c r="G65" s="226"/>
      <c r="H65" s="226"/>
      <c r="I65" s="226"/>
      <c r="J65" s="309">
        <v>156840047.88000008</v>
      </c>
      <c r="K65" s="226"/>
      <c r="L65" s="226"/>
      <c r="M65" s="226"/>
      <c r="N65" s="226"/>
      <c r="O65" s="226"/>
      <c r="P65" s="226"/>
      <c r="Q65" s="226"/>
      <c r="R65" s="226"/>
      <c r="S65" s="226"/>
      <c r="T65" s="226"/>
      <c r="U65" s="288">
        <v>0.05378224988821916</v>
      </c>
      <c r="V65" s="226"/>
      <c r="W65" s="226"/>
      <c r="X65" s="226"/>
      <c r="Y65" s="226"/>
      <c r="Z65" s="226"/>
      <c r="AA65" s="226"/>
      <c r="AB65" s="227">
        <v>2174</v>
      </c>
      <c r="AC65" s="226"/>
      <c r="AD65" s="226"/>
      <c r="AE65" s="226"/>
      <c r="AF65" s="288">
        <v>0.05589407378840468</v>
      </c>
      <c r="AG65" s="226"/>
      <c r="AH65" s="226"/>
      <c r="AI65" s="226"/>
      <c r="AJ65" s="226"/>
    </row>
    <row r="66" spans="2:36" ht="10.5" customHeight="1">
      <c r="B66" s="225" t="s">
        <v>1194</v>
      </c>
      <c r="C66" s="226"/>
      <c r="D66" s="226"/>
      <c r="E66" s="226"/>
      <c r="F66" s="226"/>
      <c r="G66" s="226"/>
      <c r="H66" s="226"/>
      <c r="I66" s="226"/>
      <c r="J66" s="309">
        <v>157252911.2900001</v>
      </c>
      <c r="K66" s="226"/>
      <c r="L66" s="226"/>
      <c r="M66" s="226"/>
      <c r="N66" s="226"/>
      <c r="O66" s="226"/>
      <c r="P66" s="226"/>
      <c r="Q66" s="226"/>
      <c r="R66" s="226"/>
      <c r="S66" s="226"/>
      <c r="T66" s="226"/>
      <c r="U66" s="288">
        <v>0.05392382548314191</v>
      </c>
      <c r="V66" s="226"/>
      <c r="W66" s="226"/>
      <c r="X66" s="226"/>
      <c r="Y66" s="226"/>
      <c r="Z66" s="226"/>
      <c r="AA66" s="226"/>
      <c r="AB66" s="227">
        <v>2030</v>
      </c>
      <c r="AC66" s="226"/>
      <c r="AD66" s="226"/>
      <c r="AE66" s="226"/>
      <c r="AF66" s="288">
        <v>0.05219179843167502</v>
      </c>
      <c r="AG66" s="226"/>
      <c r="AH66" s="226"/>
      <c r="AI66" s="226"/>
      <c r="AJ66" s="226"/>
    </row>
    <row r="67" spans="2:36" ht="10.5" customHeight="1">
      <c r="B67" s="225" t="s">
        <v>1195</v>
      </c>
      <c r="C67" s="226"/>
      <c r="D67" s="226"/>
      <c r="E67" s="226"/>
      <c r="F67" s="226"/>
      <c r="G67" s="226"/>
      <c r="H67" s="226"/>
      <c r="I67" s="226"/>
      <c r="J67" s="309">
        <v>137224555.30000004</v>
      </c>
      <c r="K67" s="226"/>
      <c r="L67" s="226"/>
      <c r="M67" s="226"/>
      <c r="N67" s="226"/>
      <c r="O67" s="226"/>
      <c r="P67" s="226"/>
      <c r="Q67" s="226"/>
      <c r="R67" s="226"/>
      <c r="S67" s="226"/>
      <c r="T67" s="226"/>
      <c r="U67" s="288">
        <v>0.04705587267858431</v>
      </c>
      <c r="V67" s="226"/>
      <c r="W67" s="226"/>
      <c r="X67" s="226"/>
      <c r="Y67" s="226"/>
      <c r="Z67" s="226"/>
      <c r="AA67" s="226"/>
      <c r="AB67" s="227">
        <v>1649</v>
      </c>
      <c r="AC67" s="226"/>
      <c r="AD67" s="226"/>
      <c r="AE67" s="226"/>
      <c r="AF67" s="288">
        <v>0.04239619488366114</v>
      </c>
      <c r="AG67" s="226"/>
      <c r="AH67" s="226"/>
      <c r="AI67" s="226"/>
      <c r="AJ67" s="226"/>
    </row>
    <row r="68" spans="2:36" ht="10.5" customHeight="1">
      <c r="B68" s="225" t="s">
        <v>1196</v>
      </c>
      <c r="C68" s="226"/>
      <c r="D68" s="226"/>
      <c r="E68" s="226"/>
      <c r="F68" s="226"/>
      <c r="G68" s="226"/>
      <c r="H68" s="226"/>
      <c r="I68" s="226"/>
      <c r="J68" s="309">
        <v>144677894.80000016</v>
      </c>
      <c r="K68" s="226"/>
      <c r="L68" s="226"/>
      <c r="M68" s="226"/>
      <c r="N68" s="226"/>
      <c r="O68" s="226"/>
      <c r="P68" s="226"/>
      <c r="Q68" s="226"/>
      <c r="R68" s="226"/>
      <c r="S68" s="226"/>
      <c r="T68" s="226"/>
      <c r="U68" s="288">
        <v>0.049611708212359724</v>
      </c>
      <c r="V68" s="226"/>
      <c r="W68" s="226"/>
      <c r="X68" s="226"/>
      <c r="Y68" s="226"/>
      <c r="Z68" s="226"/>
      <c r="AA68" s="226"/>
      <c r="AB68" s="227">
        <v>1683</v>
      </c>
      <c r="AC68" s="226"/>
      <c r="AD68" s="226"/>
      <c r="AE68" s="226"/>
      <c r="AF68" s="288">
        <v>0.043270343231777864</v>
      </c>
      <c r="AG68" s="226"/>
      <c r="AH68" s="226"/>
      <c r="AI68" s="226"/>
      <c r="AJ68" s="226"/>
    </row>
    <row r="69" spans="2:36" ht="10.5" customHeight="1">
      <c r="B69" s="225" t="s">
        <v>1197</v>
      </c>
      <c r="C69" s="226"/>
      <c r="D69" s="226"/>
      <c r="E69" s="226"/>
      <c r="F69" s="226"/>
      <c r="G69" s="226"/>
      <c r="H69" s="226"/>
      <c r="I69" s="226"/>
      <c r="J69" s="309">
        <v>118120154.90000005</v>
      </c>
      <c r="K69" s="226"/>
      <c r="L69" s="226"/>
      <c r="M69" s="226"/>
      <c r="N69" s="226"/>
      <c r="O69" s="226"/>
      <c r="P69" s="226"/>
      <c r="Q69" s="226"/>
      <c r="R69" s="226"/>
      <c r="S69" s="226"/>
      <c r="T69" s="226"/>
      <c r="U69" s="288">
        <v>0.04050475483485905</v>
      </c>
      <c r="V69" s="226"/>
      <c r="W69" s="226"/>
      <c r="X69" s="226"/>
      <c r="Y69" s="226"/>
      <c r="Z69" s="226"/>
      <c r="AA69" s="226"/>
      <c r="AB69" s="227">
        <v>1300</v>
      </c>
      <c r="AC69" s="226"/>
      <c r="AD69" s="226"/>
      <c r="AE69" s="226"/>
      <c r="AF69" s="288">
        <v>0.03342331919269829</v>
      </c>
      <c r="AG69" s="226"/>
      <c r="AH69" s="226"/>
      <c r="AI69" s="226"/>
      <c r="AJ69" s="226"/>
    </row>
    <row r="70" spans="2:36" ht="10.5" customHeight="1">
      <c r="B70" s="225" t="s">
        <v>1198</v>
      </c>
      <c r="C70" s="226"/>
      <c r="D70" s="226"/>
      <c r="E70" s="226"/>
      <c r="F70" s="226"/>
      <c r="G70" s="226"/>
      <c r="H70" s="226"/>
      <c r="I70" s="226"/>
      <c r="J70" s="309">
        <v>192314720.8000002</v>
      </c>
      <c r="K70" s="226"/>
      <c r="L70" s="226"/>
      <c r="M70" s="226"/>
      <c r="N70" s="226"/>
      <c r="O70" s="226"/>
      <c r="P70" s="226"/>
      <c r="Q70" s="226"/>
      <c r="R70" s="226"/>
      <c r="S70" s="226"/>
      <c r="T70" s="226"/>
      <c r="U70" s="288">
        <v>0.06594692179106151</v>
      </c>
      <c r="V70" s="226"/>
      <c r="W70" s="226"/>
      <c r="X70" s="226"/>
      <c r="Y70" s="226"/>
      <c r="Z70" s="226"/>
      <c r="AA70" s="226"/>
      <c r="AB70" s="227">
        <v>2020</v>
      </c>
      <c r="AC70" s="226"/>
      <c r="AD70" s="226"/>
      <c r="AE70" s="226"/>
      <c r="AF70" s="288">
        <v>0.051934695976346576</v>
      </c>
      <c r="AG70" s="226"/>
      <c r="AH70" s="226"/>
      <c r="AI70" s="226"/>
      <c r="AJ70" s="226"/>
    </row>
    <row r="71" spans="2:36" ht="10.5" customHeight="1">
      <c r="B71" s="225" t="s">
        <v>1199</v>
      </c>
      <c r="C71" s="226"/>
      <c r="D71" s="226"/>
      <c r="E71" s="226"/>
      <c r="F71" s="226"/>
      <c r="G71" s="226"/>
      <c r="H71" s="226"/>
      <c r="I71" s="226"/>
      <c r="J71" s="309">
        <v>196109901.36999997</v>
      </c>
      <c r="K71" s="226"/>
      <c r="L71" s="226"/>
      <c r="M71" s="226"/>
      <c r="N71" s="226"/>
      <c r="O71" s="226"/>
      <c r="P71" s="226"/>
      <c r="Q71" s="226"/>
      <c r="R71" s="226"/>
      <c r="S71" s="226"/>
      <c r="T71" s="226"/>
      <c r="U71" s="288">
        <v>0.06724833270329748</v>
      </c>
      <c r="V71" s="226"/>
      <c r="W71" s="226"/>
      <c r="X71" s="226"/>
      <c r="Y71" s="226"/>
      <c r="Z71" s="226"/>
      <c r="AA71" s="226"/>
      <c r="AB71" s="227">
        <v>1951</v>
      </c>
      <c r="AC71" s="226"/>
      <c r="AD71" s="226"/>
      <c r="AE71" s="226"/>
      <c r="AF71" s="288">
        <v>0.05016068903458028</v>
      </c>
      <c r="AG71" s="226"/>
      <c r="AH71" s="226"/>
      <c r="AI71" s="226"/>
      <c r="AJ71" s="226"/>
    </row>
    <row r="72" spans="2:36" ht="10.5" customHeight="1">
      <c r="B72" s="225" t="s">
        <v>1200</v>
      </c>
      <c r="C72" s="226"/>
      <c r="D72" s="226"/>
      <c r="E72" s="226"/>
      <c r="F72" s="226"/>
      <c r="G72" s="226"/>
      <c r="H72" s="226"/>
      <c r="I72" s="226"/>
      <c r="J72" s="309">
        <v>183375780.76999965</v>
      </c>
      <c r="K72" s="226"/>
      <c r="L72" s="226"/>
      <c r="M72" s="226"/>
      <c r="N72" s="226"/>
      <c r="O72" s="226"/>
      <c r="P72" s="226"/>
      <c r="Q72" s="226"/>
      <c r="R72" s="226"/>
      <c r="S72" s="226"/>
      <c r="T72" s="226"/>
      <c r="U72" s="288">
        <v>0.06288165680977864</v>
      </c>
      <c r="V72" s="226"/>
      <c r="W72" s="226"/>
      <c r="X72" s="226"/>
      <c r="Y72" s="226"/>
      <c r="Z72" s="226"/>
      <c r="AA72" s="226"/>
      <c r="AB72" s="227">
        <v>1696</v>
      </c>
      <c r="AC72" s="226"/>
      <c r="AD72" s="226"/>
      <c r="AE72" s="226"/>
      <c r="AF72" s="288">
        <v>0.04360457642370485</v>
      </c>
      <c r="AG72" s="226"/>
      <c r="AH72" s="226"/>
      <c r="AI72" s="226"/>
      <c r="AJ72" s="226"/>
    </row>
    <row r="73" spans="2:36" ht="10.5" customHeight="1">
      <c r="B73" s="225" t="s">
        <v>1204</v>
      </c>
      <c r="C73" s="226"/>
      <c r="D73" s="226"/>
      <c r="E73" s="226"/>
      <c r="F73" s="226"/>
      <c r="G73" s="226"/>
      <c r="H73" s="226"/>
      <c r="I73" s="226"/>
      <c r="J73" s="309">
        <v>172236311.34000018</v>
      </c>
      <c r="K73" s="226"/>
      <c r="L73" s="226"/>
      <c r="M73" s="226"/>
      <c r="N73" s="226"/>
      <c r="O73" s="226"/>
      <c r="P73" s="226"/>
      <c r="Q73" s="226"/>
      <c r="R73" s="226"/>
      <c r="S73" s="226"/>
      <c r="T73" s="226"/>
      <c r="U73" s="288">
        <v>0.059061805078001614</v>
      </c>
      <c r="V73" s="226"/>
      <c r="W73" s="226"/>
      <c r="X73" s="226"/>
      <c r="Y73" s="226"/>
      <c r="Z73" s="226"/>
      <c r="AA73" s="226"/>
      <c r="AB73" s="227">
        <v>1486</v>
      </c>
      <c r="AC73" s="226"/>
      <c r="AD73" s="226"/>
      <c r="AE73" s="226"/>
      <c r="AF73" s="288">
        <v>0.03820542486180743</v>
      </c>
      <c r="AG73" s="226"/>
      <c r="AH73" s="226"/>
      <c r="AI73" s="226"/>
      <c r="AJ73" s="226"/>
    </row>
    <row r="74" spans="2:36" ht="10.5" customHeight="1">
      <c r="B74" s="225" t="s">
        <v>1201</v>
      </c>
      <c r="C74" s="226"/>
      <c r="D74" s="226"/>
      <c r="E74" s="226"/>
      <c r="F74" s="226"/>
      <c r="G74" s="226"/>
      <c r="H74" s="226"/>
      <c r="I74" s="226"/>
      <c r="J74" s="309">
        <v>62249327.330000006</v>
      </c>
      <c r="K74" s="226"/>
      <c r="L74" s="226"/>
      <c r="M74" s="226"/>
      <c r="N74" s="226"/>
      <c r="O74" s="226"/>
      <c r="P74" s="226"/>
      <c r="Q74" s="226"/>
      <c r="R74" s="226"/>
      <c r="S74" s="226"/>
      <c r="T74" s="226"/>
      <c r="U74" s="288">
        <v>0.02134600775177734</v>
      </c>
      <c r="V74" s="226"/>
      <c r="W74" s="226"/>
      <c r="X74" s="226"/>
      <c r="Y74" s="226"/>
      <c r="Z74" s="226"/>
      <c r="AA74" s="226"/>
      <c r="AB74" s="227">
        <v>626</v>
      </c>
      <c r="AC74" s="226"/>
      <c r="AD74" s="226"/>
      <c r="AE74" s="226"/>
      <c r="AF74" s="288">
        <v>0.01609461370356087</v>
      </c>
      <c r="AG74" s="226"/>
      <c r="AH74" s="226"/>
      <c r="AI74" s="226"/>
      <c r="AJ74" s="226"/>
    </row>
    <row r="75" spans="2:36" ht="10.5" customHeight="1">
      <c r="B75" s="225" t="s">
        <v>1202</v>
      </c>
      <c r="C75" s="226"/>
      <c r="D75" s="226"/>
      <c r="E75" s="226"/>
      <c r="F75" s="226"/>
      <c r="G75" s="226"/>
      <c r="H75" s="226"/>
      <c r="I75" s="226"/>
      <c r="J75" s="309">
        <v>136042396.02000007</v>
      </c>
      <c r="K75" s="226"/>
      <c r="L75" s="226"/>
      <c r="M75" s="226"/>
      <c r="N75" s="226"/>
      <c r="O75" s="226"/>
      <c r="P75" s="226"/>
      <c r="Q75" s="226"/>
      <c r="R75" s="226"/>
      <c r="S75" s="226"/>
      <c r="T75" s="226"/>
      <c r="U75" s="288">
        <v>0.046650496713299724</v>
      </c>
      <c r="V75" s="226"/>
      <c r="W75" s="226"/>
      <c r="X75" s="226"/>
      <c r="Y75" s="226"/>
      <c r="Z75" s="226"/>
      <c r="AA75" s="226"/>
      <c r="AB75" s="227">
        <v>1319</v>
      </c>
      <c r="AC75" s="226"/>
      <c r="AD75" s="226"/>
      <c r="AE75" s="226"/>
      <c r="AF75" s="288">
        <v>0.03391181385782234</v>
      </c>
      <c r="AG75" s="226"/>
      <c r="AH75" s="226"/>
      <c r="AI75" s="226"/>
      <c r="AJ75" s="226"/>
    </row>
    <row r="76" spans="2:36" ht="10.5" customHeight="1">
      <c r="B76" s="225" t="s">
        <v>1205</v>
      </c>
      <c r="C76" s="226"/>
      <c r="D76" s="226"/>
      <c r="E76" s="226"/>
      <c r="F76" s="226"/>
      <c r="G76" s="226"/>
      <c r="H76" s="226"/>
      <c r="I76" s="226"/>
      <c r="J76" s="309">
        <v>172103045.98999968</v>
      </c>
      <c r="K76" s="226"/>
      <c r="L76" s="226"/>
      <c r="M76" s="226"/>
      <c r="N76" s="226"/>
      <c r="O76" s="226"/>
      <c r="P76" s="226"/>
      <c r="Q76" s="226"/>
      <c r="R76" s="226"/>
      <c r="S76" s="226"/>
      <c r="T76" s="226"/>
      <c r="U76" s="288">
        <v>0.05901610686219482</v>
      </c>
      <c r="V76" s="226"/>
      <c r="W76" s="226"/>
      <c r="X76" s="226"/>
      <c r="Y76" s="226"/>
      <c r="Z76" s="226"/>
      <c r="AA76" s="226"/>
      <c r="AB76" s="227">
        <v>1479</v>
      </c>
      <c r="AC76" s="226"/>
      <c r="AD76" s="226"/>
      <c r="AE76" s="226"/>
      <c r="AF76" s="288">
        <v>0.038025453143077516</v>
      </c>
      <c r="AG76" s="226"/>
      <c r="AH76" s="226"/>
      <c r="AI76" s="226"/>
      <c r="AJ76" s="226"/>
    </row>
    <row r="77" spans="2:36" ht="10.5" customHeight="1">
      <c r="B77" s="225" t="s">
        <v>1206</v>
      </c>
      <c r="C77" s="226"/>
      <c r="D77" s="226"/>
      <c r="E77" s="226"/>
      <c r="F77" s="226"/>
      <c r="G77" s="226"/>
      <c r="H77" s="226"/>
      <c r="I77" s="226"/>
      <c r="J77" s="309">
        <v>151840601.64999974</v>
      </c>
      <c r="K77" s="226"/>
      <c r="L77" s="226"/>
      <c r="M77" s="226"/>
      <c r="N77" s="226"/>
      <c r="O77" s="226"/>
      <c r="P77" s="226"/>
      <c r="Q77" s="226"/>
      <c r="R77" s="226"/>
      <c r="S77" s="226"/>
      <c r="T77" s="226"/>
      <c r="U77" s="288">
        <v>0.05206788247964557</v>
      </c>
      <c r="V77" s="226"/>
      <c r="W77" s="226"/>
      <c r="X77" s="226"/>
      <c r="Y77" s="226"/>
      <c r="Z77" s="226"/>
      <c r="AA77" s="226"/>
      <c r="AB77" s="227">
        <v>1232</v>
      </c>
      <c r="AC77" s="226"/>
      <c r="AD77" s="226"/>
      <c r="AE77" s="226"/>
      <c r="AF77" s="288">
        <v>0.03167502249646484</v>
      </c>
      <c r="AG77" s="226"/>
      <c r="AH77" s="226"/>
      <c r="AI77" s="226"/>
      <c r="AJ77" s="226"/>
    </row>
    <row r="78" spans="2:36" ht="10.5" customHeight="1">
      <c r="B78" s="225" t="s">
        <v>1207</v>
      </c>
      <c r="C78" s="226"/>
      <c r="D78" s="226"/>
      <c r="E78" s="226"/>
      <c r="F78" s="226"/>
      <c r="G78" s="226"/>
      <c r="H78" s="226"/>
      <c r="I78" s="226"/>
      <c r="J78" s="309">
        <v>78066735.70999987</v>
      </c>
      <c r="K78" s="226"/>
      <c r="L78" s="226"/>
      <c r="M78" s="226"/>
      <c r="N78" s="226"/>
      <c r="O78" s="226"/>
      <c r="P78" s="226"/>
      <c r="Q78" s="226"/>
      <c r="R78" s="226"/>
      <c r="S78" s="226"/>
      <c r="T78" s="226"/>
      <c r="U78" s="288">
        <v>0.026769978361171957</v>
      </c>
      <c r="V78" s="226"/>
      <c r="W78" s="226"/>
      <c r="X78" s="226"/>
      <c r="Y78" s="226"/>
      <c r="Z78" s="226"/>
      <c r="AA78" s="226"/>
      <c r="AB78" s="227">
        <v>631</v>
      </c>
      <c r="AC78" s="226"/>
      <c r="AD78" s="226"/>
      <c r="AE78" s="226"/>
      <c r="AF78" s="288">
        <v>0.016223164931225092</v>
      </c>
      <c r="AG78" s="226"/>
      <c r="AH78" s="226"/>
      <c r="AI78" s="226"/>
      <c r="AJ78" s="226"/>
    </row>
    <row r="79" spans="2:36" ht="10.5" customHeight="1">
      <c r="B79" s="225" t="s">
        <v>1208</v>
      </c>
      <c r="C79" s="226"/>
      <c r="D79" s="226"/>
      <c r="E79" s="226"/>
      <c r="F79" s="226"/>
      <c r="G79" s="226"/>
      <c r="H79" s="226"/>
      <c r="I79" s="226"/>
      <c r="J79" s="309">
        <v>18759641.059999995</v>
      </c>
      <c r="K79" s="226"/>
      <c r="L79" s="226"/>
      <c r="M79" s="226"/>
      <c r="N79" s="226"/>
      <c r="O79" s="226"/>
      <c r="P79" s="226"/>
      <c r="Q79" s="226"/>
      <c r="R79" s="226"/>
      <c r="S79" s="226"/>
      <c r="T79" s="226"/>
      <c r="U79" s="288">
        <v>0.006432895914914303</v>
      </c>
      <c r="V79" s="226"/>
      <c r="W79" s="226"/>
      <c r="X79" s="226"/>
      <c r="Y79" s="226"/>
      <c r="Z79" s="226"/>
      <c r="AA79" s="226"/>
      <c r="AB79" s="227">
        <v>156</v>
      </c>
      <c r="AC79" s="226"/>
      <c r="AD79" s="226"/>
      <c r="AE79" s="226"/>
      <c r="AF79" s="288">
        <v>0.004010798303123795</v>
      </c>
      <c r="AG79" s="226"/>
      <c r="AH79" s="226"/>
      <c r="AI79" s="226"/>
      <c r="AJ79" s="226"/>
    </row>
    <row r="80" spans="2:36" ht="10.5" customHeight="1">
      <c r="B80" s="225" t="s">
        <v>1209</v>
      </c>
      <c r="C80" s="226"/>
      <c r="D80" s="226"/>
      <c r="E80" s="226"/>
      <c r="F80" s="226"/>
      <c r="G80" s="226"/>
      <c r="H80" s="226"/>
      <c r="I80" s="226"/>
      <c r="J80" s="309">
        <v>3304340.6900000004</v>
      </c>
      <c r="K80" s="226"/>
      <c r="L80" s="226"/>
      <c r="M80" s="226"/>
      <c r="N80" s="226"/>
      <c r="O80" s="226"/>
      <c r="P80" s="226"/>
      <c r="Q80" s="226"/>
      <c r="R80" s="226"/>
      <c r="S80" s="226"/>
      <c r="T80" s="226"/>
      <c r="U80" s="288">
        <v>0.0011330962920985718</v>
      </c>
      <c r="V80" s="226"/>
      <c r="W80" s="226"/>
      <c r="X80" s="226"/>
      <c r="Y80" s="226"/>
      <c r="Z80" s="226"/>
      <c r="AA80" s="226"/>
      <c r="AB80" s="227">
        <v>27</v>
      </c>
      <c r="AC80" s="226"/>
      <c r="AD80" s="226"/>
      <c r="AE80" s="226"/>
      <c r="AF80" s="288">
        <v>0.0006941766293868107</v>
      </c>
      <c r="AG80" s="226"/>
      <c r="AH80" s="226"/>
      <c r="AI80" s="226"/>
      <c r="AJ80" s="226"/>
    </row>
    <row r="81" spans="2:36" ht="10.5" customHeight="1">
      <c r="B81" s="225" t="s">
        <v>1210</v>
      </c>
      <c r="C81" s="226"/>
      <c r="D81" s="226"/>
      <c r="E81" s="226"/>
      <c r="F81" s="226"/>
      <c r="G81" s="226"/>
      <c r="H81" s="226"/>
      <c r="I81" s="226"/>
      <c r="J81" s="309">
        <v>1167331.57</v>
      </c>
      <c r="K81" s="226"/>
      <c r="L81" s="226"/>
      <c r="M81" s="226"/>
      <c r="N81" s="226"/>
      <c r="O81" s="226"/>
      <c r="P81" s="226"/>
      <c r="Q81" s="226"/>
      <c r="R81" s="226"/>
      <c r="S81" s="226"/>
      <c r="T81" s="226"/>
      <c r="U81" s="288">
        <v>0.0004002913735921716</v>
      </c>
      <c r="V81" s="226"/>
      <c r="W81" s="226"/>
      <c r="X81" s="226"/>
      <c r="Y81" s="226"/>
      <c r="Z81" s="226"/>
      <c r="AA81" s="226"/>
      <c r="AB81" s="227">
        <v>16</v>
      </c>
      <c r="AC81" s="226"/>
      <c r="AD81" s="226"/>
      <c r="AE81" s="226"/>
      <c r="AF81" s="288">
        <v>0.0004113639285255174</v>
      </c>
      <c r="AG81" s="226"/>
      <c r="AH81" s="226"/>
      <c r="AI81" s="226"/>
      <c r="AJ81" s="226"/>
    </row>
    <row r="82" spans="2:36" ht="10.5" customHeight="1">
      <c r="B82" s="225" t="s">
        <v>1211</v>
      </c>
      <c r="C82" s="226"/>
      <c r="D82" s="226"/>
      <c r="E82" s="226"/>
      <c r="F82" s="226"/>
      <c r="G82" s="226"/>
      <c r="H82" s="226"/>
      <c r="I82" s="226"/>
      <c r="J82" s="309">
        <v>1783310.7000000002</v>
      </c>
      <c r="K82" s="226"/>
      <c r="L82" s="226"/>
      <c r="M82" s="226"/>
      <c r="N82" s="226"/>
      <c r="O82" s="226"/>
      <c r="P82" s="226"/>
      <c r="Q82" s="226"/>
      <c r="R82" s="226"/>
      <c r="S82" s="226"/>
      <c r="T82" s="226"/>
      <c r="U82" s="288">
        <v>0.0006115176767168364</v>
      </c>
      <c r="V82" s="226"/>
      <c r="W82" s="226"/>
      <c r="X82" s="226"/>
      <c r="Y82" s="226"/>
      <c r="Z82" s="226"/>
      <c r="AA82" s="226"/>
      <c r="AB82" s="227">
        <v>16</v>
      </c>
      <c r="AC82" s="226"/>
      <c r="AD82" s="226"/>
      <c r="AE82" s="226"/>
      <c r="AF82" s="288">
        <v>0.0004113639285255174</v>
      </c>
      <c r="AG82" s="226"/>
      <c r="AH82" s="226"/>
      <c r="AI82" s="226"/>
      <c r="AJ82" s="226"/>
    </row>
    <row r="83" spans="2:36" ht="10.5" customHeight="1">
      <c r="B83" s="225" t="s">
        <v>1212</v>
      </c>
      <c r="C83" s="226"/>
      <c r="D83" s="226"/>
      <c r="E83" s="226"/>
      <c r="F83" s="226"/>
      <c r="G83" s="226"/>
      <c r="H83" s="226"/>
      <c r="I83" s="226"/>
      <c r="J83" s="309">
        <v>393929.37</v>
      </c>
      <c r="K83" s="226"/>
      <c r="L83" s="226"/>
      <c r="M83" s="226"/>
      <c r="N83" s="226"/>
      <c r="O83" s="226"/>
      <c r="P83" s="226"/>
      <c r="Q83" s="226"/>
      <c r="R83" s="226"/>
      <c r="S83" s="226"/>
      <c r="T83" s="226"/>
      <c r="U83" s="288">
        <v>0.00013508289561259685</v>
      </c>
      <c r="V83" s="226"/>
      <c r="W83" s="226"/>
      <c r="X83" s="226"/>
      <c r="Y83" s="226"/>
      <c r="Z83" s="226"/>
      <c r="AA83" s="226"/>
      <c r="AB83" s="227">
        <v>4</v>
      </c>
      <c r="AC83" s="226"/>
      <c r="AD83" s="226"/>
      <c r="AE83" s="226"/>
      <c r="AF83" s="288">
        <v>0.00010284098213137935</v>
      </c>
      <c r="AG83" s="226"/>
      <c r="AH83" s="226"/>
      <c r="AI83" s="226"/>
      <c r="AJ83" s="226"/>
    </row>
    <row r="84" spans="2:36" ht="10.5" customHeight="1">
      <c r="B84" s="225" t="s">
        <v>1213</v>
      </c>
      <c r="C84" s="226"/>
      <c r="D84" s="226"/>
      <c r="E84" s="226"/>
      <c r="F84" s="226"/>
      <c r="G84" s="226"/>
      <c r="H84" s="226"/>
      <c r="I84" s="226"/>
      <c r="J84" s="309">
        <v>13574.86</v>
      </c>
      <c r="K84" s="226"/>
      <c r="L84" s="226"/>
      <c r="M84" s="226"/>
      <c r="N84" s="226"/>
      <c r="O84" s="226"/>
      <c r="P84" s="226"/>
      <c r="Q84" s="226"/>
      <c r="R84" s="226"/>
      <c r="S84" s="226"/>
      <c r="T84" s="226"/>
      <c r="U84" s="288">
        <v>4.654975069098343E-06</v>
      </c>
      <c r="V84" s="226"/>
      <c r="W84" s="226"/>
      <c r="X84" s="226"/>
      <c r="Y84" s="226"/>
      <c r="Z84" s="226"/>
      <c r="AA84" s="226"/>
      <c r="AB84" s="227">
        <v>1</v>
      </c>
      <c r="AC84" s="226"/>
      <c r="AD84" s="226"/>
      <c r="AE84" s="226"/>
      <c r="AF84" s="288">
        <v>2.571024553284484E-05</v>
      </c>
      <c r="AG84" s="226"/>
      <c r="AH84" s="226"/>
      <c r="AI84" s="226"/>
      <c r="AJ84" s="226"/>
    </row>
    <row r="85" spans="2:36" ht="10.5" customHeight="1">
      <c r="B85" s="225" t="s">
        <v>1214</v>
      </c>
      <c r="C85" s="226"/>
      <c r="D85" s="226"/>
      <c r="E85" s="226"/>
      <c r="F85" s="226"/>
      <c r="G85" s="226"/>
      <c r="H85" s="226"/>
      <c r="I85" s="226"/>
      <c r="J85" s="309">
        <v>217599.2</v>
      </c>
      <c r="K85" s="226"/>
      <c r="L85" s="226"/>
      <c r="M85" s="226"/>
      <c r="N85" s="226"/>
      <c r="O85" s="226"/>
      <c r="P85" s="226"/>
      <c r="Q85" s="226"/>
      <c r="R85" s="226"/>
      <c r="S85" s="226"/>
      <c r="T85" s="226"/>
      <c r="U85" s="288">
        <v>7.46172594822889E-05</v>
      </c>
      <c r="V85" s="226"/>
      <c r="W85" s="226"/>
      <c r="X85" s="226"/>
      <c r="Y85" s="226"/>
      <c r="Z85" s="226"/>
      <c r="AA85" s="226"/>
      <c r="AB85" s="227">
        <v>3</v>
      </c>
      <c r="AC85" s="226"/>
      <c r="AD85" s="226"/>
      <c r="AE85" s="226"/>
      <c r="AF85" s="288">
        <v>7.713073659853452E-05</v>
      </c>
      <c r="AG85" s="226"/>
      <c r="AH85" s="226"/>
      <c r="AI85" s="226"/>
      <c r="AJ85" s="226"/>
    </row>
    <row r="86" spans="2:36" ht="13.5" customHeight="1">
      <c r="B86" s="310"/>
      <c r="C86" s="311"/>
      <c r="D86" s="311"/>
      <c r="E86" s="311"/>
      <c r="F86" s="311"/>
      <c r="G86" s="311"/>
      <c r="H86" s="311"/>
      <c r="I86" s="311"/>
      <c r="J86" s="312">
        <v>2916204662.4300003</v>
      </c>
      <c r="K86" s="311"/>
      <c r="L86" s="311"/>
      <c r="M86" s="311"/>
      <c r="N86" s="311"/>
      <c r="O86" s="311"/>
      <c r="P86" s="311"/>
      <c r="Q86" s="311"/>
      <c r="R86" s="311"/>
      <c r="S86" s="311"/>
      <c r="T86" s="311"/>
      <c r="U86" s="313">
        <v>1.000000000000002</v>
      </c>
      <c r="V86" s="311"/>
      <c r="W86" s="311"/>
      <c r="X86" s="311"/>
      <c r="Y86" s="311"/>
      <c r="Z86" s="311"/>
      <c r="AA86" s="311"/>
      <c r="AB86" s="314">
        <v>38895</v>
      </c>
      <c r="AC86" s="311"/>
      <c r="AD86" s="311"/>
      <c r="AE86" s="311"/>
      <c r="AF86" s="313">
        <v>1</v>
      </c>
      <c r="AG86" s="311"/>
      <c r="AH86" s="311"/>
      <c r="AI86" s="311"/>
      <c r="AJ86" s="311"/>
    </row>
    <row r="87" spans="2:36"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8.75" customHeight="1">
      <c r="B88" s="238" t="s">
        <v>1167</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40"/>
    </row>
    <row r="89" spans="2:36" ht="9"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2.75" customHeight="1">
      <c r="B90" s="233" t="s">
        <v>1182</v>
      </c>
      <c r="C90" s="234"/>
      <c r="D90" s="234"/>
      <c r="E90" s="234"/>
      <c r="F90" s="234"/>
      <c r="G90" s="234"/>
      <c r="H90" s="234"/>
      <c r="I90" s="233" t="s">
        <v>1179</v>
      </c>
      <c r="J90" s="234"/>
      <c r="K90" s="234"/>
      <c r="L90" s="234"/>
      <c r="M90" s="234"/>
      <c r="N90" s="234"/>
      <c r="O90" s="234"/>
      <c r="P90" s="234"/>
      <c r="Q90" s="234"/>
      <c r="R90" s="234"/>
      <c r="S90" s="234"/>
      <c r="T90" s="234"/>
      <c r="U90" s="233" t="s">
        <v>1180</v>
      </c>
      <c r="V90" s="234"/>
      <c r="W90" s="234"/>
      <c r="X90" s="234"/>
      <c r="Y90" s="234"/>
      <c r="Z90" s="234"/>
      <c r="AA90" s="234"/>
      <c r="AB90" s="233" t="s">
        <v>1181</v>
      </c>
      <c r="AC90" s="234"/>
      <c r="AD90" s="234"/>
      <c r="AE90" s="234"/>
      <c r="AF90" s="233" t="s">
        <v>1180</v>
      </c>
      <c r="AG90" s="234"/>
      <c r="AH90" s="234"/>
      <c r="AI90" s="234"/>
      <c r="AJ90" s="234"/>
    </row>
    <row r="91" spans="2:36" ht="10.5" customHeight="1">
      <c r="B91" s="225" t="s">
        <v>1183</v>
      </c>
      <c r="C91" s="226"/>
      <c r="D91" s="226"/>
      <c r="E91" s="226"/>
      <c r="F91" s="226"/>
      <c r="G91" s="226"/>
      <c r="H91" s="226"/>
      <c r="I91" s="309">
        <v>200000</v>
      </c>
      <c r="J91" s="226"/>
      <c r="K91" s="226"/>
      <c r="L91" s="226"/>
      <c r="M91" s="226"/>
      <c r="N91" s="226"/>
      <c r="O91" s="226"/>
      <c r="P91" s="226"/>
      <c r="Q91" s="226"/>
      <c r="R91" s="226"/>
      <c r="S91" s="226"/>
      <c r="T91" s="226"/>
      <c r="U91" s="288">
        <v>6.858229210611882E-05</v>
      </c>
      <c r="V91" s="226"/>
      <c r="W91" s="226"/>
      <c r="X91" s="226"/>
      <c r="Y91" s="226"/>
      <c r="Z91" s="226"/>
      <c r="AA91" s="226"/>
      <c r="AB91" s="227">
        <v>3</v>
      </c>
      <c r="AC91" s="226"/>
      <c r="AD91" s="226"/>
      <c r="AE91" s="226"/>
      <c r="AF91" s="288">
        <v>7.713073659853452E-05</v>
      </c>
      <c r="AG91" s="226"/>
      <c r="AH91" s="226"/>
      <c r="AI91" s="226"/>
      <c r="AJ91" s="226"/>
    </row>
    <row r="92" spans="2:36" ht="10.5" customHeight="1">
      <c r="B92" s="225" t="s">
        <v>1184</v>
      </c>
      <c r="C92" s="226"/>
      <c r="D92" s="226"/>
      <c r="E92" s="226"/>
      <c r="F92" s="226"/>
      <c r="G92" s="226"/>
      <c r="H92" s="226"/>
      <c r="I92" s="309">
        <v>2513136.95</v>
      </c>
      <c r="J92" s="226"/>
      <c r="K92" s="226"/>
      <c r="L92" s="226"/>
      <c r="M92" s="226"/>
      <c r="N92" s="226"/>
      <c r="O92" s="226"/>
      <c r="P92" s="226"/>
      <c r="Q92" s="226"/>
      <c r="R92" s="226"/>
      <c r="S92" s="226"/>
      <c r="T92" s="226"/>
      <c r="U92" s="288">
        <v>0.0008617834620379027</v>
      </c>
      <c r="V92" s="226"/>
      <c r="W92" s="226"/>
      <c r="X92" s="226"/>
      <c r="Y92" s="226"/>
      <c r="Z92" s="226"/>
      <c r="AA92" s="226"/>
      <c r="AB92" s="227">
        <v>34</v>
      </c>
      <c r="AC92" s="226"/>
      <c r="AD92" s="226"/>
      <c r="AE92" s="226"/>
      <c r="AF92" s="288">
        <v>0.0008741483481167245</v>
      </c>
      <c r="AG92" s="226"/>
      <c r="AH92" s="226"/>
      <c r="AI92" s="226"/>
      <c r="AJ92" s="226"/>
    </row>
    <row r="93" spans="2:36" ht="10.5" customHeight="1">
      <c r="B93" s="225" t="s">
        <v>1185</v>
      </c>
      <c r="C93" s="226"/>
      <c r="D93" s="226"/>
      <c r="E93" s="226"/>
      <c r="F93" s="226"/>
      <c r="G93" s="226"/>
      <c r="H93" s="226"/>
      <c r="I93" s="309">
        <v>4776862.95</v>
      </c>
      <c r="J93" s="226"/>
      <c r="K93" s="226"/>
      <c r="L93" s="226"/>
      <c r="M93" s="226"/>
      <c r="N93" s="226"/>
      <c r="O93" s="226"/>
      <c r="P93" s="226"/>
      <c r="Q93" s="226"/>
      <c r="R93" s="226"/>
      <c r="S93" s="226"/>
      <c r="T93" s="226"/>
      <c r="U93" s="288">
        <v>0.0016380410509389822</v>
      </c>
      <c r="V93" s="226"/>
      <c r="W93" s="226"/>
      <c r="X93" s="226"/>
      <c r="Y93" s="226"/>
      <c r="Z93" s="226"/>
      <c r="AA93" s="226"/>
      <c r="AB93" s="227">
        <v>91</v>
      </c>
      <c r="AC93" s="226"/>
      <c r="AD93" s="226"/>
      <c r="AE93" s="226"/>
      <c r="AF93" s="288">
        <v>0.0023396323434888805</v>
      </c>
      <c r="AG93" s="226"/>
      <c r="AH93" s="226"/>
      <c r="AI93" s="226"/>
      <c r="AJ93" s="226"/>
    </row>
    <row r="94" spans="2:36" ht="10.5" customHeight="1">
      <c r="B94" s="225" t="s">
        <v>1186</v>
      </c>
      <c r="C94" s="226"/>
      <c r="D94" s="226"/>
      <c r="E94" s="226"/>
      <c r="F94" s="226"/>
      <c r="G94" s="226"/>
      <c r="H94" s="226"/>
      <c r="I94" s="309">
        <v>2004430.92</v>
      </c>
      <c r="J94" s="226"/>
      <c r="K94" s="226"/>
      <c r="L94" s="226"/>
      <c r="M94" s="226"/>
      <c r="N94" s="226"/>
      <c r="O94" s="226"/>
      <c r="P94" s="226"/>
      <c r="Q94" s="226"/>
      <c r="R94" s="226"/>
      <c r="S94" s="226"/>
      <c r="T94" s="226"/>
      <c r="U94" s="288">
        <v>0.0006873423343098824</v>
      </c>
      <c r="V94" s="226"/>
      <c r="W94" s="226"/>
      <c r="X94" s="226"/>
      <c r="Y94" s="226"/>
      <c r="Z94" s="226"/>
      <c r="AA94" s="226"/>
      <c r="AB94" s="227">
        <v>139</v>
      </c>
      <c r="AC94" s="226"/>
      <c r="AD94" s="226"/>
      <c r="AE94" s="226"/>
      <c r="AF94" s="288">
        <v>0.0035737241290654327</v>
      </c>
      <c r="AG94" s="226"/>
      <c r="AH94" s="226"/>
      <c r="AI94" s="226"/>
      <c r="AJ94" s="226"/>
    </row>
    <row r="95" spans="2:36" ht="10.5" customHeight="1">
      <c r="B95" s="225" t="s">
        <v>1187</v>
      </c>
      <c r="C95" s="226"/>
      <c r="D95" s="226"/>
      <c r="E95" s="226"/>
      <c r="F95" s="226"/>
      <c r="G95" s="226"/>
      <c r="H95" s="226"/>
      <c r="I95" s="309">
        <v>27513426.430000022</v>
      </c>
      <c r="J95" s="226"/>
      <c r="K95" s="226"/>
      <c r="L95" s="226"/>
      <c r="M95" s="226"/>
      <c r="N95" s="226"/>
      <c r="O95" s="226"/>
      <c r="P95" s="226"/>
      <c r="Q95" s="226"/>
      <c r="R95" s="226"/>
      <c r="S95" s="226"/>
      <c r="T95" s="226"/>
      <c r="U95" s="288">
        <v>0.009434669241312357</v>
      </c>
      <c r="V95" s="226"/>
      <c r="W95" s="226"/>
      <c r="X95" s="226"/>
      <c r="Y95" s="226"/>
      <c r="Z95" s="226"/>
      <c r="AA95" s="226"/>
      <c r="AB95" s="227">
        <v>427</v>
      </c>
      <c r="AC95" s="226"/>
      <c r="AD95" s="226"/>
      <c r="AE95" s="226"/>
      <c r="AF95" s="288">
        <v>0.010978274842524746</v>
      </c>
      <c r="AG95" s="226"/>
      <c r="AH95" s="226"/>
      <c r="AI95" s="226"/>
      <c r="AJ95" s="226"/>
    </row>
    <row r="96" spans="2:36" ht="10.5" customHeight="1">
      <c r="B96" s="225" t="s">
        <v>1188</v>
      </c>
      <c r="C96" s="226"/>
      <c r="D96" s="226"/>
      <c r="E96" s="226"/>
      <c r="F96" s="226"/>
      <c r="G96" s="226"/>
      <c r="H96" s="226"/>
      <c r="I96" s="309">
        <v>8753725.889999993</v>
      </c>
      <c r="J96" s="226"/>
      <c r="K96" s="226"/>
      <c r="L96" s="226"/>
      <c r="M96" s="226"/>
      <c r="N96" s="226"/>
      <c r="O96" s="226"/>
      <c r="P96" s="226"/>
      <c r="Q96" s="226"/>
      <c r="R96" s="226"/>
      <c r="S96" s="226"/>
      <c r="T96" s="226"/>
      <c r="U96" s="288">
        <v>0.003001752930024372</v>
      </c>
      <c r="V96" s="226"/>
      <c r="W96" s="226"/>
      <c r="X96" s="226"/>
      <c r="Y96" s="226"/>
      <c r="Z96" s="226"/>
      <c r="AA96" s="226"/>
      <c r="AB96" s="227">
        <v>335</v>
      </c>
      <c r="AC96" s="226"/>
      <c r="AD96" s="226"/>
      <c r="AE96" s="226"/>
      <c r="AF96" s="288">
        <v>0.008612932253503021</v>
      </c>
      <c r="AG96" s="226"/>
      <c r="AH96" s="226"/>
      <c r="AI96" s="226"/>
      <c r="AJ96" s="226"/>
    </row>
    <row r="97" spans="2:36" ht="10.5" customHeight="1">
      <c r="B97" s="225" t="s">
        <v>1189</v>
      </c>
      <c r="C97" s="226"/>
      <c r="D97" s="226"/>
      <c r="E97" s="226"/>
      <c r="F97" s="226"/>
      <c r="G97" s="226"/>
      <c r="H97" s="226"/>
      <c r="I97" s="309">
        <v>16889084.2</v>
      </c>
      <c r="J97" s="226"/>
      <c r="K97" s="226"/>
      <c r="L97" s="226"/>
      <c r="M97" s="226"/>
      <c r="N97" s="226"/>
      <c r="O97" s="226"/>
      <c r="P97" s="226"/>
      <c r="Q97" s="226"/>
      <c r="R97" s="226"/>
      <c r="S97" s="226"/>
      <c r="T97" s="226"/>
      <c r="U97" s="288">
        <v>0.00579146053004618</v>
      </c>
      <c r="V97" s="226"/>
      <c r="W97" s="226"/>
      <c r="X97" s="226"/>
      <c r="Y97" s="226"/>
      <c r="Z97" s="226"/>
      <c r="AA97" s="226"/>
      <c r="AB97" s="227">
        <v>522</v>
      </c>
      <c r="AC97" s="226"/>
      <c r="AD97" s="226"/>
      <c r="AE97" s="226"/>
      <c r="AF97" s="288">
        <v>0.013420748168145006</v>
      </c>
      <c r="AG97" s="226"/>
      <c r="AH97" s="226"/>
      <c r="AI97" s="226"/>
      <c r="AJ97" s="226"/>
    </row>
    <row r="98" spans="2:36" ht="10.5" customHeight="1">
      <c r="B98" s="225" t="s">
        <v>1190</v>
      </c>
      <c r="C98" s="226"/>
      <c r="D98" s="226"/>
      <c r="E98" s="226"/>
      <c r="F98" s="226"/>
      <c r="G98" s="226"/>
      <c r="H98" s="226"/>
      <c r="I98" s="309">
        <v>25390039.61999999</v>
      </c>
      <c r="J98" s="226"/>
      <c r="K98" s="226"/>
      <c r="L98" s="226"/>
      <c r="M98" s="226"/>
      <c r="N98" s="226"/>
      <c r="O98" s="226"/>
      <c r="P98" s="226"/>
      <c r="Q98" s="226"/>
      <c r="R98" s="226"/>
      <c r="S98" s="226"/>
      <c r="T98" s="226"/>
      <c r="U98" s="288">
        <v>0.008706535569023847</v>
      </c>
      <c r="V98" s="226"/>
      <c r="W98" s="226"/>
      <c r="X98" s="226"/>
      <c r="Y98" s="226"/>
      <c r="Z98" s="226"/>
      <c r="AA98" s="226"/>
      <c r="AB98" s="227">
        <v>724</v>
      </c>
      <c r="AC98" s="226"/>
      <c r="AD98" s="226"/>
      <c r="AE98" s="226"/>
      <c r="AF98" s="288">
        <v>0.018614217765779664</v>
      </c>
      <c r="AG98" s="226"/>
      <c r="AH98" s="226"/>
      <c r="AI98" s="226"/>
      <c r="AJ98" s="226"/>
    </row>
    <row r="99" spans="2:36" ht="10.5" customHeight="1">
      <c r="B99" s="225" t="s">
        <v>1191</v>
      </c>
      <c r="C99" s="226"/>
      <c r="D99" s="226"/>
      <c r="E99" s="226"/>
      <c r="F99" s="226"/>
      <c r="G99" s="226"/>
      <c r="H99" s="226"/>
      <c r="I99" s="309">
        <v>38764070.720000006</v>
      </c>
      <c r="J99" s="226"/>
      <c r="K99" s="226"/>
      <c r="L99" s="226"/>
      <c r="M99" s="226"/>
      <c r="N99" s="226"/>
      <c r="O99" s="226"/>
      <c r="P99" s="226"/>
      <c r="Q99" s="226"/>
      <c r="R99" s="226"/>
      <c r="S99" s="226"/>
      <c r="T99" s="226"/>
      <c r="U99" s="288">
        <v>0.01329264410670644</v>
      </c>
      <c r="V99" s="226"/>
      <c r="W99" s="226"/>
      <c r="X99" s="226"/>
      <c r="Y99" s="226"/>
      <c r="Z99" s="226"/>
      <c r="AA99" s="226"/>
      <c r="AB99" s="227">
        <v>879</v>
      </c>
      <c r="AC99" s="226"/>
      <c r="AD99" s="226"/>
      <c r="AE99" s="226"/>
      <c r="AF99" s="288">
        <v>0.022599305823370615</v>
      </c>
      <c r="AG99" s="226"/>
      <c r="AH99" s="226"/>
      <c r="AI99" s="226"/>
      <c r="AJ99" s="226"/>
    </row>
    <row r="100" spans="2:36" ht="10.5" customHeight="1">
      <c r="B100" s="225" t="s">
        <v>1192</v>
      </c>
      <c r="C100" s="226"/>
      <c r="D100" s="226"/>
      <c r="E100" s="226"/>
      <c r="F100" s="226"/>
      <c r="G100" s="226"/>
      <c r="H100" s="226"/>
      <c r="I100" s="309">
        <v>406516037.3099988</v>
      </c>
      <c r="J100" s="226"/>
      <c r="K100" s="226"/>
      <c r="L100" s="226"/>
      <c r="M100" s="226"/>
      <c r="N100" s="226"/>
      <c r="O100" s="226"/>
      <c r="P100" s="226"/>
      <c r="Q100" s="226"/>
      <c r="R100" s="226"/>
      <c r="S100" s="226"/>
      <c r="T100" s="226"/>
      <c r="U100" s="288">
        <v>0.13939900808308117</v>
      </c>
      <c r="V100" s="226"/>
      <c r="W100" s="226"/>
      <c r="X100" s="226"/>
      <c r="Y100" s="226"/>
      <c r="Z100" s="226"/>
      <c r="AA100" s="226"/>
      <c r="AB100" s="227">
        <v>8461</v>
      </c>
      <c r="AC100" s="226"/>
      <c r="AD100" s="226"/>
      <c r="AE100" s="226"/>
      <c r="AF100" s="288">
        <v>0.21753438745340017</v>
      </c>
      <c r="AG100" s="226"/>
      <c r="AH100" s="226"/>
      <c r="AI100" s="226"/>
      <c r="AJ100" s="226"/>
    </row>
    <row r="101" spans="2:36" ht="10.5" customHeight="1">
      <c r="B101" s="225" t="s">
        <v>1193</v>
      </c>
      <c r="C101" s="226"/>
      <c r="D101" s="226"/>
      <c r="E101" s="226"/>
      <c r="F101" s="226"/>
      <c r="G101" s="226"/>
      <c r="H101" s="226"/>
      <c r="I101" s="309">
        <v>68180616.88999997</v>
      </c>
      <c r="J101" s="226"/>
      <c r="K101" s="226"/>
      <c r="L101" s="226"/>
      <c r="M101" s="226"/>
      <c r="N101" s="226"/>
      <c r="O101" s="226"/>
      <c r="P101" s="226"/>
      <c r="Q101" s="226"/>
      <c r="R101" s="226"/>
      <c r="S101" s="226"/>
      <c r="T101" s="226"/>
      <c r="U101" s="288">
        <v>0.023379914917626782</v>
      </c>
      <c r="V101" s="226"/>
      <c r="W101" s="226"/>
      <c r="X101" s="226"/>
      <c r="Y101" s="226"/>
      <c r="Z101" s="226"/>
      <c r="AA101" s="226"/>
      <c r="AB101" s="227">
        <v>1919</v>
      </c>
      <c r="AC101" s="226"/>
      <c r="AD101" s="226"/>
      <c r="AE101" s="226"/>
      <c r="AF101" s="288">
        <v>0.04933796117752925</v>
      </c>
      <c r="AG101" s="226"/>
      <c r="AH101" s="226"/>
      <c r="AI101" s="226"/>
      <c r="AJ101" s="226"/>
    </row>
    <row r="102" spans="2:36" ht="10.5" customHeight="1">
      <c r="B102" s="225" t="s">
        <v>1194</v>
      </c>
      <c r="C102" s="226"/>
      <c r="D102" s="226"/>
      <c r="E102" s="226"/>
      <c r="F102" s="226"/>
      <c r="G102" s="226"/>
      <c r="H102" s="226"/>
      <c r="I102" s="309">
        <v>73246090.74000002</v>
      </c>
      <c r="J102" s="226"/>
      <c r="K102" s="226"/>
      <c r="L102" s="226"/>
      <c r="M102" s="226"/>
      <c r="N102" s="226"/>
      <c r="O102" s="226"/>
      <c r="P102" s="226"/>
      <c r="Q102" s="226"/>
      <c r="R102" s="226"/>
      <c r="S102" s="226"/>
      <c r="T102" s="226"/>
      <c r="U102" s="288">
        <v>0.025116923953809833</v>
      </c>
      <c r="V102" s="226"/>
      <c r="W102" s="226"/>
      <c r="X102" s="226"/>
      <c r="Y102" s="226"/>
      <c r="Z102" s="226"/>
      <c r="AA102" s="226"/>
      <c r="AB102" s="227">
        <v>1108</v>
      </c>
      <c r="AC102" s="226"/>
      <c r="AD102" s="226"/>
      <c r="AE102" s="226"/>
      <c r="AF102" s="288">
        <v>0.028486952050392082</v>
      </c>
      <c r="AG102" s="226"/>
      <c r="AH102" s="226"/>
      <c r="AI102" s="226"/>
      <c r="AJ102" s="226"/>
    </row>
    <row r="103" spans="2:36" ht="10.5" customHeight="1">
      <c r="B103" s="225" t="s">
        <v>1195</v>
      </c>
      <c r="C103" s="226"/>
      <c r="D103" s="226"/>
      <c r="E103" s="226"/>
      <c r="F103" s="226"/>
      <c r="G103" s="226"/>
      <c r="H103" s="226"/>
      <c r="I103" s="309">
        <v>234799941.78000045</v>
      </c>
      <c r="J103" s="226"/>
      <c r="K103" s="226"/>
      <c r="L103" s="226"/>
      <c r="M103" s="226"/>
      <c r="N103" s="226"/>
      <c r="O103" s="226"/>
      <c r="P103" s="226"/>
      <c r="Q103" s="226"/>
      <c r="R103" s="226"/>
      <c r="S103" s="226"/>
      <c r="T103" s="226"/>
      <c r="U103" s="288">
        <v>0.08051559096827841</v>
      </c>
      <c r="V103" s="226"/>
      <c r="W103" s="226"/>
      <c r="X103" s="226"/>
      <c r="Y103" s="226"/>
      <c r="Z103" s="226"/>
      <c r="AA103" s="226"/>
      <c r="AB103" s="227">
        <v>3490</v>
      </c>
      <c r="AC103" s="226"/>
      <c r="AD103" s="226"/>
      <c r="AE103" s="226"/>
      <c r="AF103" s="288">
        <v>0.08972875690962849</v>
      </c>
      <c r="AG103" s="226"/>
      <c r="AH103" s="226"/>
      <c r="AI103" s="226"/>
      <c r="AJ103" s="226"/>
    </row>
    <row r="104" spans="2:36" ht="10.5" customHeight="1">
      <c r="B104" s="225" t="s">
        <v>1196</v>
      </c>
      <c r="C104" s="226"/>
      <c r="D104" s="226"/>
      <c r="E104" s="226"/>
      <c r="F104" s="226"/>
      <c r="G104" s="226"/>
      <c r="H104" s="226"/>
      <c r="I104" s="309">
        <v>18219447.750000007</v>
      </c>
      <c r="J104" s="226"/>
      <c r="K104" s="226"/>
      <c r="L104" s="226"/>
      <c r="M104" s="226"/>
      <c r="N104" s="226"/>
      <c r="O104" s="226"/>
      <c r="P104" s="226"/>
      <c r="Q104" s="226"/>
      <c r="R104" s="226"/>
      <c r="S104" s="226"/>
      <c r="T104" s="226"/>
      <c r="U104" s="288">
        <v>0.006247657438013349</v>
      </c>
      <c r="V104" s="226"/>
      <c r="W104" s="226"/>
      <c r="X104" s="226"/>
      <c r="Y104" s="226"/>
      <c r="Z104" s="226"/>
      <c r="AA104" s="226"/>
      <c r="AB104" s="227">
        <v>258</v>
      </c>
      <c r="AC104" s="226"/>
      <c r="AD104" s="226"/>
      <c r="AE104" s="226"/>
      <c r="AF104" s="288">
        <v>0.0066332433474739685</v>
      </c>
      <c r="AG104" s="226"/>
      <c r="AH104" s="226"/>
      <c r="AI104" s="226"/>
      <c r="AJ104" s="226"/>
    </row>
    <row r="105" spans="2:36" ht="10.5" customHeight="1">
      <c r="B105" s="225" t="s">
        <v>1197</v>
      </c>
      <c r="C105" s="226"/>
      <c r="D105" s="226"/>
      <c r="E105" s="226"/>
      <c r="F105" s="226"/>
      <c r="G105" s="226"/>
      <c r="H105" s="226"/>
      <c r="I105" s="309">
        <v>420072296.84999937</v>
      </c>
      <c r="J105" s="226"/>
      <c r="K105" s="226"/>
      <c r="L105" s="226"/>
      <c r="M105" s="226"/>
      <c r="N105" s="226"/>
      <c r="O105" s="226"/>
      <c r="P105" s="226"/>
      <c r="Q105" s="226"/>
      <c r="R105" s="226"/>
      <c r="S105" s="226"/>
      <c r="T105" s="226"/>
      <c r="U105" s="288">
        <v>0.14404760484127457</v>
      </c>
      <c r="V105" s="226"/>
      <c r="W105" s="226"/>
      <c r="X105" s="226"/>
      <c r="Y105" s="226"/>
      <c r="Z105" s="226"/>
      <c r="AA105" s="226"/>
      <c r="AB105" s="227">
        <v>5283</v>
      </c>
      <c r="AC105" s="226"/>
      <c r="AD105" s="226"/>
      <c r="AE105" s="226"/>
      <c r="AF105" s="288">
        <v>0.13582722715001927</v>
      </c>
      <c r="AG105" s="226"/>
      <c r="AH105" s="226"/>
      <c r="AI105" s="226"/>
      <c r="AJ105" s="226"/>
    </row>
    <row r="106" spans="2:36" ht="10.5" customHeight="1">
      <c r="B106" s="225" t="s">
        <v>1198</v>
      </c>
      <c r="C106" s="226"/>
      <c r="D106" s="226"/>
      <c r="E106" s="226"/>
      <c r="F106" s="226"/>
      <c r="G106" s="226"/>
      <c r="H106" s="226"/>
      <c r="I106" s="309">
        <v>14775807.670000006</v>
      </c>
      <c r="J106" s="226"/>
      <c r="K106" s="226"/>
      <c r="L106" s="226"/>
      <c r="M106" s="226"/>
      <c r="N106" s="226"/>
      <c r="O106" s="226"/>
      <c r="P106" s="226"/>
      <c r="Q106" s="226"/>
      <c r="R106" s="226"/>
      <c r="S106" s="226"/>
      <c r="T106" s="226"/>
      <c r="U106" s="288">
        <v>0.0050667937886388565</v>
      </c>
      <c r="V106" s="226"/>
      <c r="W106" s="226"/>
      <c r="X106" s="226"/>
      <c r="Y106" s="226"/>
      <c r="Z106" s="226"/>
      <c r="AA106" s="226"/>
      <c r="AB106" s="227">
        <v>167</v>
      </c>
      <c r="AC106" s="226"/>
      <c r="AD106" s="226"/>
      <c r="AE106" s="226"/>
      <c r="AF106" s="288">
        <v>0.004293611003985088</v>
      </c>
      <c r="AG106" s="226"/>
      <c r="AH106" s="226"/>
      <c r="AI106" s="226"/>
      <c r="AJ106" s="226"/>
    </row>
    <row r="107" spans="2:36" ht="10.5" customHeight="1">
      <c r="B107" s="225" t="s">
        <v>1199</v>
      </c>
      <c r="C107" s="226"/>
      <c r="D107" s="226"/>
      <c r="E107" s="226"/>
      <c r="F107" s="226"/>
      <c r="G107" s="226"/>
      <c r="H107" s="226"/>
      <c r="I107" s="309">
        <v>41454380.10000005</v>
      </c>
      <c r="J107" s="226"/>
      <c r="K107" s="226"/>
      <c r="L107" s="226"/>
      <c r="M107" s="226"/>
      <c r="N107" s="226"/>
      <c r="O107" s="226"/>
      <c r="P107" s="226"/>
      <c r="Q107" s="226"/>
      <c r="R107" s="226"/>
      <c r="S107" s="226"/>
      <c r="T107" s="226"/>
      <c r="U107" s="288">
        <v>0.014215182025481414</v>
      </c>
      <c r="V107" s="226"/>
      <c r="W107" s="226"/>
      <c r="X107" s="226"/>
      <c r="Y107" s="226"/>
      <c r="Z107" s="226"/>
      <c r="AA107" s="226"/>
      <c r="AB107" s="227">
        <v>494</v>
      </c>
      <c r="AC107" s="226"/>
      <c r="AD107" s="226"/>
      <c r="AE107" s="226"/>
      <c r="AF107" s="288">
        <v>0.012700861293225351</v>
      </c>
      <c r="AG107" s="226"/>
      <c r="AH107" s="226"/>
      <c r="AI107" s="226"/>
      <c r="AJ107" s="226"/>
    </row>
    <row r="108" spans="2:36" ht="10.5" customHeight="1">
      <c r="B108" s="225" t="s">
        <v>1200</v>
      </c>
      <c r="C108" s="226"/>
      <c r="D108" s="226"/>
      <c r="E108" s="226"/>
      <c r="F108" s="226"/>
      <c r="G108" s="226"/>
      <c r="H108" s="226"/>
      <c r="I108" s="309">
        <v>217832670.94</v>
      </c>
      <c r="J108" s="226"/>
      <c r="K108" s="226"/>
      <c r="L108" s="226"/>
      <c r="M108" s="226"/>
      <c r="N108" s="226"/>
      <c r="O108" s="226"/>
      <c r="P108" s="226"/>
      <c r="Q108" s="226"/>
      <c r="R108" s="226"/>
      <c r="S108" s="226"/>
      <c r="T108" s="226"/>
      <c r="U108" s="288">
        <v>0.0746973193433157</v>
      </c>
      <c r="V108" s="226"/>
      <c r="W108" s="226"/>
      <c r="X108" s="226"/>
      <c r="Y108" s="226"/>
      <c r="Z108" s="226"/>
      <c r="AA108" s="226"/>
      <c r="AB108" s="227">
        <v>2352</v>
      </c>
      <c r="AC108" s="226"/>
      <c r="AD108" s="226"/>
      <c r="AE108" s="226"/>
      <c r="AF108" s="288">
        <v>0.06047049749325106</v>
      </c>
      <c r="AG108" s="226"/>
      <c r="AH108" s="226"/>
      <c r="AI108" s="226"/>
      <c r="AJ108" s="226"/>
    </row>
    <row r="109" spans="2:36" ht="10.5" customHeight="1">
      <c r="B109" s="225" t="s">
        <v>1204</v>
      </c>
      <c r="C109" s="226"/>
      <c r="D109" s="226"/>
      <c r="E109" s="226"/>
      <c r="F109" s="226"/>
      <c r="G109" s="226"/>
      <c r="H109" s="226"/>
      <c r="I109" s="309">
        <v>18164746.659999993</v>
      </c>
      <c r="J109" s="226"/>
      <c r="K109" s="226"/>
      <c r="L109" s="226"/>
      <c r="M109" s="226"/>
      <c r="N109" s="226"/>
      <c r="O109" s="226"/>
      <c r="P109" s="226"/>
      <c r="Q109" s="226"/>
      <c r="R109" s="226"/>
      <c r="S109" s="226"/>
      <c r="T109" s="226"/>
      <c r="U109" s="288">
        <v>0.006228899807348828</v>
      </c>
      <c r="V109" s="226"/>
      <c r="W109" s="226"/>
      <c r="X109" s="226"/>
      <c r="Y109" s="226"/>
      <c r="Z109" s="226"/>
      <c r="AA109" s="226"/>
      <c r="AB109" s="227">
        <v>262</v>
      </c>
      <c r="AC109" s="226"/>
      <c r="AD109" s="226"/>
      <c r="AE109" s="226"/>
      <c r="AF109" s="288">
        <v>0.006736084329605348</v>
      </c>
      <c r="AG109" s="226"/>
      <c r="AH109" s="226"/>
      <c r="AI109" s="226"/>
      <c r="AJ109" s="226"/>
    </row>
    <row r="110" spans="2:36" ht="10.5" customHeight="1">
      <c r="B110" s="225" t="s">
        <v>1201</v>
      </c>
      <c r="C110" s="226"/>
      <c r="D110" s="226"/>
      <c r="E110" s="226"/>
      <c r="F110" s="226"/>
      <c r="G110" s="226"/>
      <c r="H110" s="226"/>
      <c r="I110" s="309">
        <v>638342932.4800023</v>
      </c>
      <c r="J110" s="226"/>
      <c r="K110" s="226"/>
      <c r="L110" s="226"/>
      <c r="M110" s="226"/>
      <c r="N110" s="226"/>
      <c r="O110" s="226"/>
      <c r="P110" s="226"/>
      <c r="Q110" s="226"/>
      <c r="R110" s="226"/>
      <c r="S110" s="226"/>
      <c r="T110" s="226"/>
      <c r="U110" s="288">
        <v>0.21889510729609998</v>
      </c>
      <c r="V110" s="226"/>
      <c r="W110" s="226"/>
      <c r="X110" s="226"/>
      <c r="Y110" s="226"/>
      <c r="Z110" s="226"/>
      <c r="AA110" s="226"/>
      <c r="AB110" s="227">
        <v>6141</v>
      </c>
      <c r="AC110" s="226"/>
      <c r="AD110" s="226"/>
      <c r="AE110" s="226"/>
      <c r="AF110" s="288">
        <v>0.15788661781720015</v>
      </c>
      <c r="AG110" s="226"/>
      <c r="AH110" s="226"/>
      <c r="AI110" s="226"/>
      <c r="AJ110" s="226"/>
    </row>
    <row r="111" spans="2:36" ht="10.5" customHeight="1">
      <c r="B111" s="225" t="s">
        <v>1202</v>
      </c>
      <c r="C111" s="226"/>
      <c r="D111" s="226"/>
      <c r="E111" s="226"/>
      <c r="F111" s="226"/>
      <c r="G111" s="226"/>
      <c r="H111" s="226"/>
      <c r="I111" s="309">
        <v>11220286.420000006</v>
      </c>
      <c r="J111" s="226"/>
      <c r="K111" s="226"/>
      <c r="L111" s="226"/>
      <c r="M111" s="226"/>
      <c r="N111" s="226"/>
      <c r="O111" s="226"/>
      <c r="P111" s="226"/>
      <c r="Q111" s="226"/>
      <c r="R111" s="226"/>
      <c r="S111" s="226"/>
      <c r="T111" s="226"/>
      <c r="U111" s="288">
        <v>0.003847564803853793</v>
      </c>
      <c r="V111" s="226"/>
      <c r="W111" s="226"/>
      <c r="X111" s="226"/>
      <c r="Y111" s="226"/>
      <c r="Z111" s="226"/>
      <c r="AA111" s="226"/>
      <c r="AB111" s="227">
        <v>144</v>
      </c>
      <c r="AC111" s="226"/>
      <c r="AD111" s="226"/>
      <c r="AE111" s="226"/>
      <c r="AF111" s="288">
        <v>0.0037022753567296568</v>
      </c>
      <c r="AG111" s="226"/>
      <c r="AH111" s="226"/>
      <c r="AI111" s="226"/>
      <c r="AJ111" s="226"/>
    </row>
    <row r="112" spans="2:36" ht="10.5" customHeight="1">
      <c r="B112" s="225" t="s">
        <v>1205</v>
      </c>
      <c r="C112" s="226"/>
      <c r="D112" s="226"/>
      <c r="E112" s="226"/>
      <c r="F112" s="226"/>
      <c r="G112" s="226"/>
      <c r="H112" s="226"/>
      <c r="I112" s="309">
        <v>12828030.260000002</v>
      </c>
      <c r="J112" s="226"/>
      <c r="K112" s="226"/>
      <c r="L112" s="226"/>
      <c r="M112" s="226"/>
      <c r="N112" s="226"/>
      <c r="O112" s="226"/>
      <c r="P112" s="226"/>
      <c r="Q112" s="226"/>
      <c r="R112" s="226"/>
      <c r="S112" s="226"/>
      <c r="T112" s="226"/>
      <c r="U112" s="288">
        <v>0.004398878592187257</v>
      </c>
      <c r="V112" s="226"/>
      <c r="W112" s="226"/>
      <c r="X112" s="226"/>
      <c r="Y112" s="226"/>
      <c r="Z112" s="226"/>
      <c r="AA112" s="226"/>
      <c r="AB112" s="227">
        <v>142</v>
      </c>
      <c r="AC112" s="226"/>
      <c r="AD112" s="226"/>
      <c r="AE112" s="226"/>
      <c r="AF112" s="288">
        <v>0.003650854865663967</v>
      </c>
      <c r="AG112" s="226"/>
      <c r="AH112" s="226"/>
      <c r="AI112" s="226"/>
      <c r="AJ112" s="226"/>
    </row>
    <row r="113" spans="2:36" ht="10.5" customHeight="1">
      <c r="B113" s="225" t="s">
        <v>1206</v>
      </c>
      <c r="C113" s="226"/>
      <c r="D113" s="226"/>
      <c r="E113" s="226"/>
      <c r="F113" s="226"/>
      <c r="G113" s="226"/>
      <c r="H113" s="226"/>
      <c r="I113" s="309">
        <v>23279313.52999999</v>
      </c>
      <c r="J113" s="226"/>
      <c r="K113" s="226"/>
      <c r="L113" s="226"/>
      <c r="M113" s="226"/>
      <c r="N113" s="226"/>
      <c r="O113" s="226"/>
      <c r="P113" s="226"/>
      <c r="Q113" s="226"/>
      <c r="R113" s="226"/>
      <c r="S113" s="226"/>
      <c r="T113" s="226"/>
      <c r="U113" s="288">
        <v>0.007982743402721917</v>
      </c>
      <c r="V113" s="226"/>
      <c r="W113" s="226"/>
      <c r="X113" s="226"/>
      <c r="Y113" s="226"/>
      <c r="Z113" s="226"/>
      <c r="AA113" s="226"/>
      <c r="AB113" s="227">
        <v>272</v>
      </c>
      <c r="AC113" s="226"/>
      <c r="AD113" s="226"/>
      <c r="AE113" s="226"/>
      <c r="AF113" s="288">
        <v>0.006993186784933796</v>
      </c>
      <c r="AG113" s="226"/>
      <c r="AH113" s="226"/>
      <c r="AI113" s="226"/>
      <c r="AJ113" s="226"/>
    </row>
    <row r="114" spans="2:36" ht="10.5" customHeight="1">
      <c r="B114" s="225" t="s">
        <v>1207</v>
      </c>
      <c r="C114" s="226"/>
      <c r="D114" s="226"/>
      <c r="E114" s="226"/>
      <c r="F114" s="226"/>
      <c r="G114" s="226"/>
      <c r="H114" s="226"/>
      <c r="I114" s="309">
        <v>22927207.62999999</v>
      </c>
      <c r="J114" s="226"/>
      <c r="K114" s="226"/>
      <c r="L114" s="226"/>
      <c r="M114" s="226"/>
      <c r="N114" s="226"/>
      <c r="O114" s="226"/>
      <c r="P114" s="226"/>
      <c r="Q114" s="226"/>
      <c r="R114" s="226"/>
      <c r="S114" s="226"/>
      <c r="T114" s="226"/>
      <c r="U114" s="288">
        <v>0.007862002254291478</v>
      </c>
      <c r="V114" s="226"/>
      <c r="W114" s="226"/>
      <c r="X114" s="226"/>
      <c r="Y114" s="226"/>
      <c r="Z114" s="226"/>
      <c r="AA114" s="226"/>
      <c r="AB114" s="227">
        <v>258</v>
      </c>
      <c r="AC114" s="226"/>
      <c r="AD114" s="226"/>
      <c r="AE114" s="226"/>
      <c r="AF114" s="288">
        <v>0.0066332433474739685</v>
      </c>
      <c r="AG114" s="226"/>
      <c r="AH114" s="226"/>
      <c r="AI114" s="226"/>
      <c r="AJ114" s="226"/>
    </row>
    <row r="115" spans="2:36" ht="10.5" customHeight="1">
      <c r="B115" s="225" t="s">
        <v>1208</v>
      </c>
      <c r="C115" s="226"/>
      <c r="D115" s="226"/>
      <c r="E115" s="226"/>
      <c r="F115" s="226"/>
      <c r="G115" s="226"/>
      <c r="H115" s="226"/>
      <c r="I115" s="309">
        <v>541238771.8100002</v>
      </c>
      <c r="J115" s="226"/>
      <c r="K115" s="226"/>
      <c r="L115" s="226"/>
      <c r="M115" s="226"/>
      <c r="N115" s="226"/>
      <c r="O115" s="226"/>
      <c r="P115" s="226"/>
      <c r="Q115" s="226"/>
      <c r="R115" s="226"/>
      <c r="S115" s="226"/>
      <c r="T115" s="226"/>
      <c r="U115" s="288">
        <v>0.18559697773715209</v>
      </c>
      <c r="V115" s="226"/>
      <c r="W115" s="226"/>
      <c r="X115" s="226"/>
      <c r="Y115" s="226"/>
      <c r="Z115" s="226"/>
      <c r="AA115" s="226"/>
      <c r="AB115" s="227">
        <v>4704</v>
      </c>
      <c r="AC115" s="226"/>
      <c r="AD115" s="226"/>
      <c r="AE115" s="226"/>
      <c r="AF115" s="288">
        <v>0.12094099498650213</v>
      </c>
      <c r="AG115" s="226"/>
      <c r="AH115" s="226"/>
      <c r="AI115" s="226"/>
      <c r="AJ115" s="226"/>
    </row>
    <row r="116" spans="2:36" ht="10.5" customHeight="1">
      <c r="B116" s="225" t="s">
        <v>1209</v>
      </c>
      <c r="C116" s="226"/>
      <c r="D116" s="226"/>
      <c r="E116" s="226"/>
      <c r="F116" s="226"/>
      <c r="G116" s="226"/>
      <c r="H116" s="226"/>
      <c r="I116" s="309">
        <v>11400563.690000001</v>
      </c>
      <c r="J116" s="226"/>
      <c r="K116" s="226"/>
      <c r="L116" s="226"/>
      <c r="M116" s="226"/>
      <c r="N116" s="226"/>
      <c r="O116" s="226"/>
      <c r="P116" s="226"/>
      <c r="Q116" s="226"/>
      <c r="R116" s="226"/>
      <c r="S116" s="226"/>
      <c r="T116" s="226"/>
      <c r="U116" s="288">
        <v>0.00390938394580996</v>
      </c>
      <c r="V116" s="226"/>
      <c r="W116" s="226"/>
      <c r="X116" s="226"/>
      <c r="Y116" s="226"/>
      <c r="Z116" s="226"/>
      <c r="AA116" s="226"/>
      <c r="AB116" s="227">
        <v>108</v>
      </c>
      <c r="AC116" s="226"/>
      <c r="AD116" s="226"/>
      <c r="AE116" s="226"/>
      <c r="AF116" s="288">
        <v>0.002776706517547243</v>
      </c>
      <c r="AG116" s="226"/>
      <c r="AH116" s="226"/>
      <c r="AI116" s="226"/>
      <c r="AJ116" s="226"/>
    </row>
    <row r="117" spans="2:36" ht="10.5" customHeight="1">
      <c r="B117" s="225" t="s">
        <v>1210</v>
      </c>
      <c r="C117" s="226"/>
      <c r="D117" s="226"/>
      <c r="E117" s="226"/>
      <c r="F117" s="226"/>
      <c r="G117" s="226"/>
      <c r="H117" s="226"/>
      <c r="I117" s="309">
        <v>467929.17999999993</v>
      </c>
      <c r="J117" s="226"/>
      <c r="K117" s="226"/>
      <c r="L117" s="226"/>
      <c r="M117" s="226"/>
      <c r="N117" s="226"/>
      <c r="O117" s="226"/>
      <c r="P117" s="226"/>
      <c r="Q117" s="226"/>
      <c r="R117" s="226"/>
      <c r="S117" s="226"/>
      <c r="T117" s="226"/>
      <c r="U117" s="288">
        <v>0.00016045827853868324</v>
      </c>
      <c r="V117" s="226"/>
      <c r="W117" s="226"/>
      <c r="X117" s="226"/>
      <c r="Y117" s="226"/>
      <c r="Z117" s="226"/>
      <c r="AA117" s="226"/>
      <c r="AB117" s="227">
        <v>4</v>
      </c>
      <c r="AC117" s="226"/>
      <c r="AD117" s="226"/>
      <c r="AE117" s="226"/>
      <c r="AF117" s="288">
        <v>0.00010284098213137935</v>
      </c>
      <c r="AG117" s="226"/>
      <c r="AH117" s="226"/>
      <c r="AI117" s="226"/>
      <c r="AJ117" s="226"/>
    </row>
    <row r="118" spans="2:36" ht="10.5" customHeight="1">
      <c r="B118" s="225" t="s">
        <v>1211</v>
      </c>
      <c r="C118" s="226"/>
      <c r="D118" s="226"/>
      <c r="E118" s="226"/>
      <c r="F118" s="226"/>
      <c r="G118" s="226"/>
      <c r="H118" s="226"/>
      <c r="I118" s="309">
        <v>622489.6599999999</v>
      </c>
      <c r="J118" s="226"/>
      <c r="K118" s="226"/>
      <c r="L118" s="226"/>
      <c r="M118" s="226"/>
      <c r="N118" s="226"/>
      <c r="O118" s="226"/>
      <c r="P118" s="226"/>
      <c r="Q118" s="226"/>
      <c r="R118" s="226"/>
      <c r="S118" s="226"/>
      <c r="T118" s="226"/>
      <c r="U118" s="288">
        <v>0.0002134588384757929</v>
      </c>
      <c r="V118" s="226"/>
      <c r="W118" s="226"/>
      <c r="X118" s="226"/>
      <c r="Y118" s="226"/>
      <c r="Z118" s="226"/>
      <c r="AA118" s="226"/>
      <c r="AB118" s="227">
        <v>6</v>
      </c>
      <c r="AC118" s="226"/>
      <c r="AD118" s="226"/>
      <c r="AE118" s="226"/>
      <c r="AF118" s="288">
        <v>0.00015426147319706903</v>
      </c>
      <c r="AG118" s="226"/>
      <c r="AH118" s="226"/>
      <c r="AI118" s="226"/>
      <c r="AJ118" s="226"/>
    </row>
    <row r="119" spans="2:36" ht="10.5" customHeight="1">
      <c r="B119" s="225" t="s">
        <v>1212</v>
      </c>
      <c r="C119" s="226"/>
      <c r="D119" s="226"/>
      <c r="E119" s="226"/>
      <c r="F119" s="226"/>
      <c r="G119" s="226"/>
      <c r="H119" s="226"/>
      <c r="I119" s="309">
        <v>1252466.6300000001</v>
      </c>
      <c r="J119" s="226"/>
      <c r="K119" s="226"/>
      <c r="L119" s="226"/>
      <c r="M119" s="226"/>
      <c r="N119" s="226"/>
      <c r="O119" s="226"/>
      <c r="P119" s="226"/>
      <c r="Q119" s="226"/>
      <c r="R119" s="226"/>
      <c r="S119" s="226"/>
      <c r="T119" s="226"/>
      <c r="U119" s="288">
        <v>0.00042948516135913126</v>
      </c>
      <c r="V119" s="226"/>
      <c r="W119" s="226"/>
      <c r="X119" s="226"/>
      <c r="Y119" s="226"/>
      <c r="Z119" s="226"/>
      <c r="AA119" s="226"/>
      <c r="AB119" s="227">
        <v>10</v>
      </c>
      <c r="AC119" s="226"/>
      <c r="AD119" s="226"/>
      <c r="AE119" s="226"/>
      <c r="AF119" s="288">
        <v>0.0002571024553284484</v>
      </c>
      <c r="AG119" s="226"/>
      <c r="AH119" s="226"/>
      <c r="AI119" s="226"/>
      <c r="AJ119" s="226"/>
    </row>
    <row r="120" spans="2:36" ht="10.5" customHeight="1">
      <c r="B120" s="225" t="s">
        <v>1215</v>
      </c>
      <c r="C120" s="226"/>
      <c r="D120" s="226"/>
      <c r="E120" s="226"/>
      <c r="F120" s="226"/>
      <c r="G120" s="226"/>
      <c r="H120" s="226"/>
      <c r="I120" s="309">
        <v>10915499.890000002</v>
      </c>
      <c r="J120" s="226"/>
      <c r="K120" s="226"/>
      <c r="L120" s="226"/>
      <c r="M120" s="226"/>
      <c r="N120" s="226"/>
      <c r="O120" s="226"/>
      <c r="P120" s="226"/>
      <c r="Q120" s="226"/>
      <c r="R120" s="226"/>
      <c r="S120" s="226"/>
      <c r="T120" s="226"/>
      <c r="U120" s="288">
        <v>0.00374305000970144</v>
      </c>
      <c r="V120" s="226"/>
      <c r="W120" s="226"/>
      <c r="X120" s="226"/>
      <c r="Y120" s="226"/>
      <c r="Z120" s="226"/>
      <c r="AA120" s="226"/>
      <c r="AB120" s="227">
        <v>134</v>
      </c>
      <c r="AC120" s="226"/>
      <c r="AD120" s="226"/>
      <c r="AE120" s="226"/>
      <c r="AF120" s="288">
        <v>0.0034451729014012083</v>
      </c>
      <c r="AG120" s="226"/>
      <c r="AH120" s="226"/>
      <c r="AI120" s="226"/>
      <c r="AJ120" s="226"/>
    </row>
    <row r="121" spans="2:36" ht="10.5" customHeight="1">
      <c r="B121" s="225" t="s">
        <v>1213</v>
      </c>
      <c r="C121" s="226"/>
      <c r="D121" s="226"/>
      <c r="E121" s="226"/>
      <c r="F121" s="226"/>
      <c r="G121" s="226"/>
      <c r="H121" s="226"/>
      <c r="I121" s="309">
        <v>1362597.9</v>
      </c>
      <c r="J121" s="226"/>
      <c r="K121" s="226"/>
      <c r="L121" s="226"/>
      <c r="M121" s="226"/>
      <c r="N121" s="226"/>
      <c r="O121" s="226"/>
      <c r="P121" s="226"/>
      <c r="Q121" s="226"/>
      <c r="R121" s="226"/>
      <c r="S121" s="226"/>
      <c r="T121" s="226"/>
      <c r="U121" s="288">
        <v>0.00046725043600492043</v>
      </c>
      <c r="V121" s="226"/>
      <c r="W121" s="226"/>
      <c r="X121" s="226"/>
      <c r="Y121" s="226"/>
      <c r="Z121" s="226"/>
      <c r="AA121" s="226"/>
      <c r="AB121" s="227">
        <v>19</v>
      </c>
      <c r="AC121" s="226"/>
      <c r="AD121" s="226"/>
      <c r="AE121" s="226"/>
      <c r="AF121" s="288">
        <v>0.000488494665124052</v>
      </c>
      <c r="AG121" s="226"/>
      <c r="AH121" s="226"/>
      <c r="AI121" s="226"/>
      <c r="AJ121" s="226"/>
    </row>
    <row r="122" spans="2:36" ht="10.5" customHeight="1">
      <c r="B122" s="225" t="s">
        <v>1216</v>
      </c>
      <c r="C122" s="226"/>
      <c r="D122" s="226"/>
      <c r="E122" s="226"/>
      <c r="F122" s="226"/>
      <c r="G122" s="226"/>
      <c r="H122" s="226"/>
      <c r="I122" s="309">
        <v>279758.98</v>
      </c>
      <c r="J122" s="226"/>
      <c r="K122" s="226"/>
      <c r="L122" s="226"/>
      <c r="M122" s="226"/>
      <c r="N122" s="226"/>
      <c r="O122" s="226"/>
      <c r="P122" s="226"/>
      <c r="Q122" s="226"/>
      <c r="R122" s="226"/>
      <c r="S122" s="226"/>
      <c r="T122" s="226"/>
      <c r="U122" s="288">
        <v>9.593256042834925E-05</v>
      </c>
      <c r="V122" s="226"/>
      <c r="W122" s="226"/>
      <c r="X122" s="226"/>
      <c r="Y122" s="226"/>
      <c r="Z122" s="226"/>
      <c r="AA122" s="226"/>
      <c r="AB122" s="227">
        <v>5</v>
      </c>
      <c r="AC122" s="226"/>
      <c r="AD122" s="226"/>
      <c r="AE122" s="226"/>
      <c r="AF122" s="288">
        <v>0.0001285512276642242</v>
      </c>
      <c r="AG122" s="226"/>
      <c r="AH122" s="226"/>
      <c r="AI122" s="226"/>
      <c r="AJ122" s="226"/>
    </row>
    <row r="123" spans="2:36" ht="12.75" customHeight="1">
      <c r="B123" s="310"/>
      <c r="C123" s="311"/>
      <c r="D123" s="311"/>
      <c r="E123" s="311"/>
      <c r="F123" s="311"/>
      <c r="G123" s="311"/>
      <c r="H123" s="311"/>
      <c r="I123" s="312">
        <v>2916204662.4300017</v>
      </c>
      <c r="J123" s="311"/>
      <c r="K123" s="311"/>
      <c r="L123" s="311"/>
      <c r="M123" s="311"/>
      <c r="N123" s="311"/>
      <c r="O123" s="311"/>
      <c r="P123" s="311"/>
      <c r="Q123" s="311"/>
      <c r="R123" s="311"/>
      <c r="S123" s="311"/>
      <c r="T123" s="311"/>
      <c r="U123" s="313">
        <v>1.0000000000000016</v>
      </c>
      <c r="V123" s="311"/>
      <c r="W123" s="311"/>
      <c r="X123" s="311"/>
      <c r="Y123" s="311"/>
      <c r="Z123" s="311"/>
      <c r="AA123" s="311"/>
      <c r="AB123" s="314">
        <v>38895</v>
      </c>
      <c r="AC123" s="311"/>
      <c r="AD123" s="311"/>
      <c r="AE123" s="311"/>
      <c r="AF123" s="313">
        <v>1</v>
      </c>
      <c r="AG123" s="311"/>
      <c r="AH123" s="311"/>
      <c r="AI123" s="311"/>
      <c r="AJ123" s="311"/>
    </row>
    <row r="124" spans="2:36" ht="9"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8.75" customHeight="1">
      <c r="B125" s="238" t="s">
        <v>1168</v>
      </c>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40"/>
    </row>
    <row r="126" spans="2:36" ht="8.2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2.75" customHeight="1">
      <c r="B127" s="233" t="s">
        <v>1217</v>
      </c>
      <c r="C127" s="234"/>
      <c r="D127" s="234"/>
      <c r="E127" s="234"/>
      <c r="F127" s="234"/>
      <c r="G127" s="234"/>
      <c r="H127" s="234"/>
      <c r="I127" s="233" t="s">
        <v>1179</v>
      </c>
      <c r="J127" s="234"/>
      <c r="K127" s="234"/>
      <c r="L127" s="234"/>
      <c r="M127" s="234"/>
      <c r="N127" s="234"/>
      <c r="O127" s="234"/>
      <c r="P127" s="234"/>
      <c r="Q127" s="234"/>
      <c r="R127" s="234"/>
      <c r="S127" s="233" t="s">
        <v>1180</v>
      </c>
      <c r="T127" s="234"/>
      <c r="U127" s="234"/>
      <c r="V127" s="234"/>
      <c r="W127" s="234"/>
      <c r="X127" s="234"/>
      <c r="Y127" s="234"/>
      <c r="Z127" s="234"/>
      <c r="AA127" s="233" t="s">
        <v>1181</v>
      </c>
      <c r="AB127" s="234"/>
      <c r="AC127" s="234"/>
      <c r="AD127" s="234"/>
      <c r="AE127" s="233" t="s">
        <v>1180</v>
      </c>
      <c r="AF127" s="234"/>
      <c r="AG127" s="234"/>
      <c r="AH127" s="234"/>
      <c r="AI127" s="234"/>
      <c r="AJ127" s="1"/>
    </row>
    <row r="128" spans="2:36" ht="12" customHeight="1">
      <c r="B128" s="315">
        <v>1999</v>
      </c>
      <c r="C128" s="226"/>
      <c r="D128" s="226"/>
      <c r="E128" s="226"/>
      <c r="F128" s="226"/>
      <c r="G128" s="226"/>
      <c r="H128" s="226"/>
      <c r="I128" s="309">
        <v>21213.780000000002</v>
      </c>
      <c r="J128" s="226"/>
      <c r="K128" s="226"/>
      <c r="L128" s="226"/>
      <c r="M128" s="226"/>
      <c r="N128" s="226"/>
      <c r="O128" s="226"/>
      <c r="P128" s="226"/>
      <c r="Q128" s="226"/>
      <c r="R128" s="226"/>
      <c r="S128" s="288">
        <v>7.274448283174706E-06</v>
      </c>
      <c r="T128" s="226"/>
      <c r="U128" s="226"/>
      <c r="V128" s="226"/>
      <c r="W128" s="226"/>
      <c r="X128" s="226"/>
      <c r="Y128" s="226"/>
      <c r="Z128" s="226"/>
      <c r="AA128" s="227">
        <v>5</v>
      </c>
      <c r="AB128" s="226"/>
      <c r="AC128" s="226"/>
      <c r="AD128" s="226"/>
      <c r="AE128" s="288">
        <v>0.0001285512276642242</v>
      </c>
      <c r="AF128" s="226"/>
      <c r="AG128" s="226"/>
      <c r="AH128" s="226"/>
      <c r="AI128" s="226"/>
      <c r="AJ128" s="1"/>
    </row>
    <row r="129" spans="2:36" ht="12" customHeight="1">
      <c r="B129" s="315">
        <v>2000</v>
      </c>
      <c r="C129" s="226"/>
      <c r="D129" s="226"/>
      <c r="E129" s="226"/>
      <c r="F129" s="226"/>
      <c r="G129" s="226"/>
      <c r="H129" s="226"/>
      <c r="I129" s="309">
        <v>67980.28</v>
      </c>
      <c r="J129" s="226"/>
      <c r="K129" s="226"/>
      <c r="L129" s="226"/>
      <c r="M129" s="226"/>
      <c r="N129" s="226"/>
      <c r="O129" s="226"/>
      <c r="P129" s="226"/>
      <c r="Q129" s="226"/>
      <c r="R129" s="226"/>
      <c r="S129" s="288">
        <v>2.331121710207873E-05</v>
      </c>
      <c r="T129" s="226"/>
      <c r="U129" s="226"/>
      <c r="V129" s="226"/>
      <c r="W129" s="226"/>
      <c r="X129" s="226"/>
      <c r="Y129" s="226"/>
      <c r="Z129" s="226"/>
      <c r="AA129" s="227">
        <v>3</v>
      </c>
      <c r="AB129" s="226"/>
      <c r="AC129" s="226"/>
      <c r="AD129" s="226"/>
      <c r="AE129" s="288">
        <v>7.713073659853452E-05</v>
      </c>
      <c r="AF129" s="226"/>
      <c r="AG129" s="226"/>
      <c r="AH129" s="226"/>
      <c r="AI129" s="226"/>
      <c r="AJ129" s="1"/>
    </row>
    <row r="130" spans="2:36" ht="12" customHeight="1">
      <c r="B130" s="315">
        <v>2001</v>
      </c>
      <c r="C130" s="226"/>
      <c r="D130" s="226"/>
      <c r="E130" s="226"/>
      <c r="F130" s="226"/>
      <c r="G130" s="226"/>
      <c r="H130" s="226"/>
      <c r="I130" s="309">
        <v>8212.55</v>
      </c>
      <c r="J130" s="226"/>
      <c r="K130" s="226"/>
      <c r="L130" s="226"/>
      <c r="M130" s="226"/>
      <c r="N130" s="226"/>
      <c r="O130" s="226"/>
      <c r="P130" s="226"/>
      <c r="Q130" s="226"/>
      <c r="R130" s="226"/>
      <c r="S130" s="288">
        <v>2.81617751518053E-06</v>
      </c>
      <c r="T130" s="226"/>
      <c r="U130" s="226"/>
      <c r="V130" s="226"/>
      <c r="W130" s="226"/>
      <c r="X130" s="226"/>
      <c r="Y130" s="226"/>
      <c r="Z130" s="226"/>
      <c r="AA130" s="227">
        <v>1</v>
      </c>
      <c r="AB130" s="226"/>
      <c r="AC130" s="226"/>
      <c r="AD130" s="226"/>
      <c r="AE130" s="288">
        <v>2.571024553284484E-05</v>
      </c>
      <c r="AF130" s="226"/>
      <c r="AG130" s="226"/>
      <c r="AH130" s="226"/>
      <c r="AI130" s="226"/>
      <c r="AJ130" s="1"/>
    </row>
    <row r="131" spans="2:36" ht="12" customHeight="1">
      <c r="B131" s="315">
        <v>2002</v>
      </c>
      <c r="C131" s="226"/>
      <c r="D131" s="226"/>
      <c r="E131" s="226"/>
      <c r="F131" s="226"/>
      <c r="G131" s="226"/>
      <c r="H131" s="226"/>
      <c r="I131" s="309">
        <v>64562.13</v>
      </c>
      <c r="J131" s="226"/>
      <c r="K131" s="226"/>
      <c r="L131" s="226"/>
      <c r="M131" s="226"/>
      <c r="N131" s="226"/>
      <c r="O131" s="226"/>
      <c r="P131" s="226"/>
      <c r="Q131" s="226"/>
      <c r="R131" s="226"/>
      <c r="S131" s="288">
        <v>2.213909429326608E-05</v>
      </c>
      <c r="T131" s="226"/>
      <c r="U131" s="226"/>
      <c r="V131" s="226"/>
      <c r="W131" s="226"/>
      <c r="X131" s="226"/>
      <c r="Y131" s="226"/>
      <c r="Z131" s="226"/>
      <c r="AA131" s="227">
        <v>7</v>
      </c>
      <c r="AB131" s="226"/>
      <c r="AC131" s="226"/>
      <c r="AD131" s="226"/>
      <c r="AE131" s="288">
        <v>0.00017997171872991387</v>
      </c>
      <c r="AF131" s="226"/>
      <c r="AG131" s="226"/>
      <c r="AH131" s="226"/>
      <c r="AI131" s="226"/>
      <c r="AJ131" s="1"/>
    </row>
    <row r="132" spans="2:36" ht="12" customHeight="1">
      <c r="B132" s="315">
        <v>2003</v>
      </c>
      <c r="C132" s="226"/>
      <c r="D132" s="226"/>
      <c r="E132" s="226"/>
      <c r="F132" s="226"/>
      <c r="G132" s="226"/>
      <c r="H132" s="226"/>
      <c r="I132" s="309">
        <v>635869.8300000001</v>
      </c>
      <c r="J132" s="226"/>
      <c r="K132" s="226"/>
      <c r="L132" s="226"/>
      <c r="M132" s="226"/>
      <c r="N132" s="226"/>
      <c r="O132" s="226"/>
      <c r="P132" s="226"/>
      <c r="Q132" s="226"/>
      <c r="R132" s="226"/>
      <c r="S132" s="288">
        <v>0.00021804705211264056</v>
      </c>
      <c r="T132" s="226"/>
      <c r="U132" s="226"/>
      <c r="V132" s="226"/>
      <c r="W132" s="226"/>
      <c r="X132" s="226"/>
      <c r="Y132" s="226"/>
      <c r="Z132" s="226"/>
      <c r="AA132" s="227">
        <v>34</v>
      </c>
      <c r="AB132" s="226"/>
      <c r="AC132" s="226"/>
      <c r="AD132" s="226"/>
      <c r="AE132" s="288">
        <v>0.0008741483481167245</v>
      </c>
      <c r="AF132" s="226"/>
      <c r="AG132" s="226"/>
      <c r="AH132" s="226"/>
      <c r="AI132" s="226"/>
      <c r="AJ132" s="1"/>
    </row>
    <row r="133" spans="2:36" ht="12" customHeight="1">
      <c r="B133" s="315">
        <v>2004</v>
      </c>
      <c r="C133" s="226"/>
      <c r="D133" s="226"/>
      <c r="E133" s="226"/>
      <c r="F133" s="226"/>
      <c r="G133" s="226"/>
      <c r="H133" s="226"/>
      <c r="I133" s="309">
        <v>1041494.15</v>
      </c>
      <c r="J133" s="226"/>
      <c r="K133" s="226"/>
      <c r="L133" s="226"/>
      <c r="M133" s="226"/>
      <c r="N133" s="226"/>
      <c r="O133" s="226"/>
      <c r="P133" s="226"/>
      <c r="Q133" s="226"/>
      <c r="R133" s="226"/>
      <c r="S133" s="288">
        <v>0.0003571402801105696</v>
      </c>
      <c r="T133" s="226"/>
      <c r="U133" s="226"/>
      <c r="V133" s="226"/>
      <c r="W133" s="226"/>
      <c r="X133" s="226"/>
      <c r="Y133" s="226"/>
      <c r="Z133" s="226"/>
      <c r="AA133" s="227">
        <v>46</v>
      </c>
      <c r="AB133" s="226"/>
      <c r="AC133" s="226"/>
      <c r="AD133" s="226"/>
      <c r="AE133" s="288">
        <v>0.0011826712945108627</v>
      </c>
      <c r="AF133" s="226"/>
      <c r="AG133" s="226"/>
      <c r="AH133" s="226"/>
      <c r="AI133" s="226"/>
      <c r="AJ133" s="1"/>
    </row>
    <row r="134" spans="2:36" ht="12" customHeight="1">
      <c r="B134" s="315">
        <v>2005</v>
      </c>
      <c r="C134" s="226"/>
      <c r="D134" s="226"/>
      <c r="E134" s="226"/>
      <c r="F134" s="226"/>
      <c r="G134" s="226"/>
      <c r="H134" s="226"/>
      <c r="I134" s="309">
        <v>3779018.8899999987</v>
      </c>
      <c r="J134" s="226"/>
      <c r="K134" s="226"/>
      <c r="L134" s="226"/>
      <c r="M134" s="226"/>
      <c r="N134" s="226"/>
      <c r="O134" s="226"/>
      <c r="P134" s="226"/>
      <c r="Q134" s="226"/>
      <c r="R134" s="226"/>
      <c r="S134" s="288">
        <v>0.001295868886942604</v>
      </c>
      <c r="T134" s="226"/>
      <c r="U134" s="226"/>
      <c r="V134" s="226"/>
      <c r="W134" s="226"/>
      <c r="X134" s="226"/>
      <c r="Y134" s="226"/>
      <c r="Z134" s="226"/>
      <c r="AA134" s="227">
        <v>148</v>
      </c>
      <c r="AB134" s="226"/>
      <c r="AC134" s="226"/>
      <c r="AD134" s="226"/>
      <c r="AE134" s="288">
        <v>0.0038051163388610363</v>
      </c>
      <c r="AF134" s="226"/>
      <c r="AG134" s="226"/>
      <c r="AH134" s="226"/>
      <c r="AI134" s="226"/>
      <c r="AJ134" s="1"/>
    </row>
    <row r="135" spans="2:36" ht="12" customHeight="1">
      <c r="B135" s="315">
        <v>2006</v>
      </c>
      <c r="C135" s="226"/>
      <c r="D135" s="226"/>
      <c r="E135" s="226"/>
      <c r="F135" s="226"/>
      <c r="G135" s="226"/>
      <c r="H135" s="226"/>
      <c r="I135" s="309">
        <v>2596991.3599999994</v>
      </c>
      <c r="J135" s="226"/>
      <c r="K135" s="226"/>
      <c r="L135" s="226"/>
      <c r="M135" s="226"/>
      <c r="N135" s="226"/>
      <c r="O135" s="226"/>
      <c r="P135" s="226"/>
      <c r="Q135" s="226"/>
      <c r="R135" s="226"/>
      <c r="S135" s="288">
        <v>0.0008905381002429335</v>
      </c>
      <c r="T135" s="226"/>
      <c r="U135" s="226"/>
      <c r="V135" s="226"/>
      <c r="W135" s="226"/>
      <c r="X135" s="226"/>
      <c r="Y135" s="226"/>
      <c r="Z135" s="226"/>
      <c r="AA135" s="227">
        <v>54</v>
      </c>
      <c r="AB135" s="226"/>
      <c r="AC135" s="226"/>
      <c r="AD135" s="226"/>
      <c r="AE135" s="288">
        <v>0.0013883532587736214</v>
      </c>
      <c r="AF135" s="226"/>
      <c r="AG135" s="226"/>
      <c r="AH135" s="226"/>
      <c r="AI135" s="226"/>
      <c r="AJ135" s="1"/>
    </row>
    <row r="136" spans="2:36" ht="12" customHeight="1">
      <c r="B136" s="315">
        <v>2007</v>
      </c>
      <c r="C136" s="226"/>
      <c r="D136" s="226"/>
      <c r="E136" s="226"/>
      <c r="F136" s="226"/>
      <c r="G136" s="226"/>
      <c r="H136" s="226"/>
      <c r="I136" s="309">
        <v>4866339.52</v>
      </c>
      <c r="J136" s="226"/>
      <c r="K136" s="226"/>
      <c r="L136" s="226"/>
      <c r="M136" s="226"/>
      <c r="N136" s="226"/>
      <c r="O136" s="226"/>
      <c r="P136" s="226"/>
      <c r="Q136" s="226"/>
      <c r="R136" s="226"/>
      <c r="S136" s="288">
        <v>0.0016687235922409499</v>
      </c>
      <c r="T136" s="226"/>
      <c r="U136" s="226"/>
      <c r="V136" s="226"/>
      <c r="W136" s="226"/>
      <c r="X136" s="226"/>
      <c r="Y136" s="226"/>
      <c r="Z136" s="226"/>
      <c r="AA136" s="227">
        <v>24</v>
      </c>
      <c r="AB136" s="226"/>
      <c r="AC136" s="226"/>
      <c r="AD136" s="226"/>
      <c r="AE136" s="288">
        <v>0.0006170458927882761</v>
      </c>
      <c r="AF136" s="226"/>
      <c r="AG136" s="226"/>
      <c r="AH136" s="226"/>
      <c r="AI136" s="226"/>
      <c r="AJ136" s="1"/>
    </row>
    <row r="137" spans="2:36" ht="12" customHeight="1">
      <c r="B137" s="315">
        <v>2008</v>
      </c>
      <c r="C137" s="226"/>
      <c r="D137" s="226"/>
      <c r="E137" s="226"/>
      <c r="F137" s="226"/>
      <c r="G137" s="226"/>
      <c r="H137" s="226"/>
      <c r="I137" s="309">
        <v>2115327.0399999996</v>
      </c>
      <c r="J137" s="226"/>
      <c r="K137" s="226"/>
      <c r="L137" s="226"/>
      <c r="M137" s="226"/>
      <c r="N137" s="226"/>
      <c r="O137" s="226"/>
      <c r="P137" s="226"/>
      <c r="Q137" s="226"/>
      <c r="R137" s="226"/>
      <c r="S137" s="288">
        <v>0.0007253698847862582</v>
      </c>
      <c r="T137" s="226"/>
      <c r="U137" s="226"/>
      <c r="V137" s="226"/>
      <c r="W137" s="226"/>
      <c r="X137" s="226"/>
      <c r="Y137" s="226"/>
      <c r="Z137" s="226"/>
      <c r="AA137" s="227">
        <v>28</v>
      </c>
      <c r="AB137" s="226"/>
      <c r="AC137" s="226"/>
      <c r="AD137" s="226"/>
      <c r="AE137" s="288">
        <v>0.0007198868749196555</v>
      </c>
      <c r="AF137" s="226"/>
      <c r="AG137" s="226"/>
      <c r="AH137" s="226"/>
      <c r="AI137" s="226"/>
      <c r="AJ137" s="1"/>
    </row>
    <row r="138" spans="2:36" ht="12" customHeight="1">
      <c r="B138" s="315">
        <v>2009</v>
      </c>
      <c r="C138" s="226"/>
      <c r="D138" s="226"/>
      <c r="E138" s="226"/>
      <c r="F138" s="226"/>
      <c r="G138" s="226"/>
      <c r="H138" s="226"/>
      <c r="I138" s="309">
        <v>10057378.879999993</v>
      </c>
      <c r="J138" s="226"/>
      <c r="K138" s="226"/>
      <c r="L138" s="226"/>
      <c r="M138" s="226"/>
      <c r="N138" s="226"/>
      <c r="O138" s="226"/>
      <c r="P138" s="226"/>
      <c r="Q138" s="226"/>
      <c r="R138" s="226"/>
      <c r="S138" s="288">
        <v>0.0034487904808503476</v>
      </c>
      <c r="T138" s="226"/>
      <c r="U138" s="226"/>
      <c r="V138" s="226"/>
      <c r="W138" s="226"/>
      <c r="X138" s="226"/>
      <c r="Y138" s="226"/>
      <c r="Z138" s="226"/>
      <c r="AA138" s="227">
        <v>203</v>
      </c>
      <c r="AB138" s="226"/>
      <c r="AC138" s="226"/>
      <c r="AD138" s="226"/>
      <c r="AE138" s="288">
        <v>0.005219179843167502</v>
      </c>
      <c r="AF138" s="226"/>
      <c r="AG138" s="226"/>
      <c r="AH138" s="226"/>
      <c r="AI138" s="226"/>
      <c r="AJ138" s="1"/>
    </row>
    <row r="139" spans="2:36" ht="12" customHeight="1">
      <c r="B139" s="315">
        <v>2010</v>
      </c>
      <c r="C139" s="226"/>
      <c r="D139" s="226"/>
      <c r="E139" s="226"/>
      <c r="F139" s="226"/>
      <c r="G139" s="226"/>
      <c r="H139" s="226"/>
      <c r="I139" s="309">
        <v>16522743.979999986</v>
      </c>
      <c r="J139" s="226"/>
      <c r="K139" s="226"/>
      <c r="L139" s="226"/>
      <c r="M139" s="226"/>
      <c r="N139" s="226"/>
      <c r="O139" s="226"/>
      <c r="P139" s="226"/>
      <c r="Q139" s="226"/>
      <c r="R139" s="226"/>
      <c r="S139" s="288">
        <v>0.005665838270154875</v>
      </c>
      <c r="T139" s="226"/>
      <c r="U139" s="226"/>
      <c r="V139" s="226"/>
      <c r="W139" s="226"/>
      <c r="X139" s="226"/>
      <c r="Y139" s="226"/>
      <c r="Z139" s="226"/>
      <c r="AA139" s="227">
        <v>394</v>
      </c>
      <c r="AB139" s="226"/>
      <c r="AC139" s="226"/>
      <c r="AD139" s="226"/>
      <c r="AE139" s="288">
        <v>0.010129836739940867</v>
      </c>
      <c r="AF139" s="226"/>
      <c r="AG139" s="226"/>
      <c r="AH139" s="226"/>
      <c r="AI139" s="226"/>
      <c r="AJ139" s="1"/>
    </row>
    <row r="140" spans="2:36" ht="12" customHeight="1">
      <c r="B140" s="315">
        <v>2011</v>
      </c>
      <c r="C140" s="226"/>
      <c r="D140" s="226"/>
      <c r="E140" s="226"/>
      <c r="F140" s="226"/>
      <c r="G140" s="226"/>
      <c r="H140" s="226"/>
      <c r="I140" s="309">
        <v>6551747.910000002</v>
      </c>
      <c r="J140" s="226"/>
      <c r="K140" s="226"/>
      <c r="L140" s="226"/>
      <c r="M140" s="226"/>
      <c r="N140" s="226"/>
      <c r="O140" s="226"/>
      <c r="P140" s="226"/>
      <c r="Q140" s="226"/>
      <c r="R140" s="226"/>
      <c r="S140" s="288">
        <v>0.002246669444846368</v>
      </c>
      <c r="T140" s="226"/>
      <c r="U140" s="226"/>
      <c r="V140" s="226"/>
      <c r="W140" s="226"/>
      <c r="X140" s="226"/>
      <c r="Y140" s="226"/>
      <c r="Z140" s="226"/>
      <c r="AA140" s="227">
        <v>405</v>
      </c>
      <c r="AB140" s="226"/>
      <c r="AC140" s="226"/>
      <c r="AD140" s="226"/>
      <c r="AE140" s="288">
        <v>0.01041264944080216</v>
      </c>
      <c r="AF140" s="226"/>
      <c r="AG140" s="226"/>
      <c r="AH140" s="226"/>
      <c r="AI140" s="226"/>
      <c r="AJ140" s="1"/>
    </row>
    <row r="141" spans="2:36" ht="12" customHeight="1">
      <c r="B141" s="315">
        <v>2012</v>
      </c>
      <c r="C141" s="226"/>
      <c r="D141" s="226"/>
      <c r="E141" s="226"/>
      <c r="F141" s="226"/>
      <c r="G141" s="226"/>
      <c r="H141" s="226"/>
      <c r="I141" s="309">
        <v>3080420.2000000016</v>
      </c>
      <c r="J141" s="226"/>
      <c r="K141" s="226"/>
      <c r="L141" s="226"/>
      <c r="M141" s="226"/>
      <c r="N141" s="226"/>
      <c r="O141" s="226"/>
      <c r="P141" s="226"/>
      <c r="Q141" s="226"/>
      <c r="R141" s="226"/>
      <c r="S141" s="288">
        <v>0.0010563113898299451</v>
      </c>
      <c r="T141" s="226"/>
      <c r="U141" s="226"/>
      <c r="V141" s="226"/>
      <c r="W141" s="226"/>
      <c r="X141" s="226"/>
      <c r="Y141" s="226"/>
      <c r="Z141" s="226"/>
      <c r="AA141" s="227">
        <v>110</v>
      </c>
      <c r="AB141" s="226"/>
      <c r="AC141" s="226"/>
      <c r="AD141" s="226"/>
      <c r="AE141" s="288">
        <v>0.002828127008612932</v>
      </c>
      <c r="AF141" s="226"/>
      <c r="AG141" s="226"/>
      <c r="AH141" s="226"/>
      <c r="AI141" s="226"/>
      <c r="AJ141" s="1"/>
    </row>
    <row r="142" spans="2:36" ht="12" customHeight="1">
      <c r="B142" s="315">
        <v>2013</v>
      </c>
      <c r="C142" s="226"/>
      <c r="D142" s="226"/>
      <c r="E142" s="226"/>
      <c r="F142" s="226"/>
      <c r="G142" s="226"/>
      <c r="H142" s="226"/>
      <c r="I142" s="309">
        <v>10354177.259999998</v>
      </c>
      <c r="J142" s="226"/>
      <c r="K142" s="226"/>
      <c r="L142" s="226"/>
      <c r="M142" s="226"/>
      <c r="N142" s="226"/>
      <c r="O142" s="226"/>
      <c r="P142" s="226"/>
      <c r="Q142" s="226"/>
      <c r="R142" s="226"/>
      <c r="S142" s="288">
        <v>0.0035505660468192635</v>
      </c>
      <c r="T142" s="226"/>
      <c r="U142" s="226"/>
      <c r="V142" s="226"/>
      <c r="W142" s="226"/>
      <c r="X142" s="226"/>
      <c r="Y142" s="226"/>
      <c r="Z142" s="226"/>
      <c r="AA142" s="227">
        <v>212</v>
      </c>
      <c r="AB142" s="226"/>
      <c r="AC142" s="226"/>
      <c r="AD142" s="226"/>
      <c r="AE142" s="288">
        <v>0.005450572052963106</v>
      </c>
      <c r="AF142" s="226"/>
      <c r="AG142" s="226"/>
      <c r="AH142" s="226"/>
      <c r="AI142" s="226"/>
      <c r="AJ142" s="1"/>
    </row>
    <row r="143" spans="2:36" ht="12" customHeight="1">
      <c r="B143" s="315">
        <v>2014</v>
      </c>
      <c r="C143" s="226"/>
      <c r="D143" s="226"/>
      <c r="E143" s="226"/>
      <c r="F143" s="226"/>
      <c r="G143" s="226"/>
      <c r="H143" s="226"/>
      <c r="I143" s="309">
        <v>77665846.90999997</v>
      </c>
      <c r="J143" s="226"/>
      <c r="K143" s="226"/>
      <c r="L143" s="226"/>
      <c r="M143" s="226"/>
      <c r="N143" s="226"/>
      <c r="O143" s="226"/>
      <c r="P143" s="226"/>
      <c r="Q143" s="226"/>
      <c r="R143" s="226"/>
      <c r="S143" s="288">
        <v>0.026632508997253612</v>
      </c>
      <c r="T143" s="226"/>
      <c r="U143" s="226"/>
      <c r="V143" s="226"/>
      <c r="W143" s="226"/>
      <c r="X143" s="226"/>
      <c r="Y143" s="226"/>
      <c r="Z143" s="226"/>
      <c r="AA143" s="227">
        <v>1421</v>
      </c>
      <c r="AB143" s="226"/>
      <c r="AC143" s="226"/>
      <c r="AD143" s="226"/>
      <c r="AE143" s="288">
        <v>0.03653425890217252</v>
      </c>
      <c r="AF143" s="226"/>
      <c r="AG143" s="226"/>
      <c r="AH143" s="226"/>
      <c r="AI143" s="226"/>
      <c r="AJ143" s="1"/>
    </row>
    <row r="144" spans="2:36" ht="12" customHeight="1">
      <c r="B144" s="315">
        <v>2015</v>
      </c>
      <c r="C144" s="226"/>
      <c r="D144" s="226"/>
      <c r="E144" s="226"/>
      <c r="F144" s="226"/>
      <c r="G144" s="226"/>
      <c r="H144" s="226"/>
      <c r="I144" s="309">
        <v>753554677.6899987</v>
      </c>
      <c r="J144" s="226"/>
      <c r="K144" s="226"/>
      <c r="L144" s="226"/>
      <c r="M144" s="226"/>
      <c r="N144" s="226"/>
      <c r="O144" s="226"/>
      <c r="P144" s="226"/>
      <c r="Q144" s="226"/>
      <c r="R144" s="226"/>
      <c r="S144" s="288">
        <v>0.25840253511633854</v>
      </c>
      <c r="T144" s="226"/>
      <c r="U144" s="226"/>
      <c r="V144" s="226"/>
      <c r="W144" s="226"/>
      <c r="X144" s="226"/>
      <c r="Y144" s="226"/>
      <c r="Z144" s="226"/>
      <c r="AA144" s="227">
        <v>10484</v>
      </c>
      <c r="AB144" s="226"/>
      <c r="AC144" s="226"/>
      <c r="AD144" s="226"/>
      <c r="AE144" s="288">
        <v>0.2695462141663453</v>
      </c>
      <c r="AF144" s="226"/>
      <c r="AG144" s="226"/>
      <c r="AH144" s="226"/>
      <c r="AI144" s="226"/>
      <c r="AJ144" s="1"/>
    </row>
    <row r="145" spans="2:36" ht="12" customHeight="1">
      <c r="B145" s="315">
        <v>2016</v>
      </c>
      <c r="C145" s="226"/>
      <c r="D145" s="226"/>
      <c r="E145" s="226"/>
      <c r="F145" s="226"/>
      <c r="G145" s="226"/>
      <c r="H145" s="226"/>
      <c r="I145" s="309">
        <v>1009410489.4700046</v>
      </c>
      <c r="J145" s="226"/>
      <c r="K145" s="226"/>
      <c r="L145" s="226"/>
      <c r="M145" s="226"/>
      <c r="N145" s="226"/>
      <c r="O145" s="226"/>
      <c r="P145" s="226"/>
      <c r="Q145" s="226"/>
      <c r="R145" s="226"/>
      <c r="S145" s="288">
        <v>0.3461384252190611</v>
      </c>
      <c r="T145" s="226"/>
      <c r="U145" s="226"/>
      <c r="V145" s="226"/>
      <c r="W145" s="226"/>
      <c r="X145" s="226"/>
      <c r="Y145" s="226"/>
      <c r="Z145" s="226"/>
      <c r="AA145" s="227">
        <v>13890</v>
      </c>
      <c r="AB145" s="226"/>
      <c r="AC145" s="226"/>
      <c r="AD145" s="226"/>
      <c r="AE145" s="288">
        <v>0.3571153104512148</v>
      </c>
      <c r="AF145" s="226"/>
      <c r="AG145" s="226"/>
      <c r="AH145" s="226"/>
      <c r="AI145" s="226"/>
      <c r="AJ145" s="1"/>
    </row>
    <row r="146" spans="2:36" ht="12" customHeight="1">
      <c r="B146" s="315">
        <v>2017</v>
      </c>
      <c r="C146" s="226"/>
      <c r="D146" s="226"/>
      <c r="E146" s="226"/>
      <c r="F146" s="226"/>
      <c r="G146" s="226"/>
      <c r="H146" s="226"/>
      <c r="I146" s="309">
        <v>536771580.4799986</v>
      </c>
      <c r="J146" s="226"/>
      <c r="K146" s="226"/>
      <c r="L146" s="226"/>
      <c r="M146" s="226"/>
      <c r="N146" s="226"/>
      <c r="O146" s="226"/>
      <c r="P146" s="226"/>
      <c r="Q146" s="226"/>
      <c r="R146" s="226"/>
      <c r="S146" s="288">
        <v>0.1840651266337116</v>
      </c>
      <c r="T146" s="226"/>
      <c r="U146" s="226"/>
      <c r="V146" s="226"/>
      <c r="W146" s="226"/>
      <c r="X146" s="226"/>
      <c r="Y146" s="226"/>
      <c r="Z146" s="226"/>
      <c r="AA146" s="227">
        <v>6272</v>
      </c>
      <c r="AB146" s="226"/>
      <c r="AC146" s="226"/>
      <c r="AD146" s="226"/>
      <c r="AE146" s="288">
        <v>0.16125465998200283</v>
      </c>
      <c r="AF146" s="226"/>
      <c r="AG146" s="226"/>
      <c r="AH146" s="226"/>
      <c r="AI146" s="226"/>
      <c r="AJ146" s="1"/>
    </row>
    <row r="147" spans="2:36" ht="12" customHeight="1">
      <c r="B147" s="315">
        <v>2018</v>
      </c>
      <c r="C147" s="226"/>
      <c r="D147" s="226"/>
      <c r="E147" s="226"/>
      <c r="F147" s="226"/>
      <c r="G147" s="226"/>
      <c r="H147" s="226"/>
      <c r="I147" s="309">
        <v>374849009.4600004</v>
      </c>
      <c r="J147" s="226"/>
      <c r="K147" s="226"/>
      <c r="L147" s="226"/>
      <c r="M147" s="226"/>
      <c r="N147" s="226"/>
      <c r="O147" s="226"/>
      <c r="P147" s="226"/>
      <c r="Q147" s="226"/>
      <c r="R147" s="226"/>
      <c r="S147" s="288">
        <v>0.12854002131237519</v>
      </c>
      <c r="T147" s="226"/>
      <c r="U147" s="226"/>
      <c r="V147" s="226"/>
      <c r="W147" s="226"/>
      <c r="X147" s="226"/>
      <c r="Y147" s="226"/>
      <c r="Z147" s="226"/>
      <c r="AA147" s="227">
        <v>4027</v>
      </c>
      <c r="AB147" s="226"/>
      <c r="AC147" s="226"/>
      <c r="AD147" s="226"/>
      <c r="AE147" s="288">
        <v>0.10353515876076616</v>
      </c>
      <c r="AF147" s="226"/>
      <c r="AG147" s="226"/>
      <c r="AH147" s="226"/>
      <c r="AI147" s="226"/>
      <c r="AJ147" s="1"/>
    </row>
    <row r="148" spans="2:36" ht="12" customHeight="1">
      <c r="B148" s="315">
        <v>2019</v>
      </c>
      <c r="C148" s="226"/>
      <c r="D148" s="226"/>
      <c r="E148" s="226"/>
      <c r="F148" s="226"/>
      <c r="G148" s="226"/>
      <c r="H148" s="226"/>
      <c r="I148" s="309">
        <v>102189580.65999976</v>
      </c>
      <c r="J148" s="226"/>
      <c r="K148" s="226"/>
      <c r="L148" s="226"/>
      <c r="M148" s="226"/>
      <c r="N148" s="226"/>
      <c r="O148" s="226"/>
      <c r="P148" s="226"/>
      <c r="Q148" s="226"/>
      <c r="R148" s="226"/>
      <c r="S148" s="288">
        <v>0.03504197835512946</v>
      </c>
      <c r="T148" s="226"/>
      <c r="U148" s="226"/>
      <c r="V148" s="226"/>
      <c r="W148" s="226"/>
      <c r="X148" s="226"/>
      <c r="Y148" s="226"/>
      <c r="Z148" s="226"/>
      <c r="AA148" s="227">
        <v>1127</v>
      </c>
      <c r="AB148" s="226"/>
      <c r="AC148" s="226"/>
      <c r="AD148" s="226"/>
      <c r="AE148" s="288">
        <v>0.028975446715516134</v>
      </c>
      <c r="AF148" s="226"/>
      <c r="AG148" s="226"/>
      <c r="AH148" s="226"/>
      <c r="AI148" s="226"/>
      <c r="AJ148" s="1"/>
    </row>
    <row r="149" spans="2:36" ht="12" customHeight="1">
      <c r="B149" s="310"/>
      <c r="C149" s="311"/>
      <c r="D149" s="311"/>
      <c r="E149" s="311"/>
      <c r="F149" s="311"/>
      <c r="G149" s="311"/>
      <c r="H149" s="311"/>
      <c r="I149" s="312">
        <v>2916204662.430002</v>
      </c>
      <c r="J149" s="311"/>
      <c r="K149" s="311"/>
      <c r="L149" s="311"/>
      <c r="M149" s="311"/>
      <c r="N149" s="311"/>
      <c r="O149" s="311"/>
      <c r="P149" s="311"/>
      <c r="Q149" s="311"/>
      <c r="R149" s="311"/>
      <c r="S149" s="313">
        <v>1.0000000000000013</v>
      </c>
      <c r="T149" s="311"/>
      <c r="U149" s="311"/>
      <c r="V149" s="311"/>
      <c r="W149" s="311"/>
      <c r="X149" s="311"/>
      <c r="Y149" s="311"/>
      <c r="Z149" s="311"/>
      <c r="AA149" s="314">
        <v>38895</v>
      </c>
      <c r="AB149" s="311"/>
      <c r="AC149" s="311"/>
      <c r="AD149" s="311"/>
      <c r="AE149" s="313">
        <v>1</v>
      </c>
      <c r="AF149" s="311"/>
      <c r="AG149" s="311"/>
      <c r="AH149" s="311"/>
      <c r="AI149" s="311"/>
      <c r="AJ149" s="1"/>
    </row>
    <row r="150" spans="2:36" ht="9"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8.75" customHeight="1">
      <c r="B151" s="238" t="s">
        <v>1169</v>
      </c>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40"/>
    </row>
    <row r="152" spans="2:36" ht="8.2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1.25" customHeight="1">
      <c r="B153" s="233" t="s">
        <v>1218</v>
      </c>
      <c r="C153" s="234"/>
      <c r="D153" s="234"/>
      <c r="E153" s="234"/>
      <c r="F153" s="234"/>
      <c r="G153" s="234"/>
      <c r="H153" s="233" t="s">
        <v>1179</v>
      </c>
      <c r="I153" s="234"/>
      <c r="J153" s="234"/>
      <c r="K153" s="234"/>
      <c r="L153" s="234"/>
      <c r="M153" s="234"/>
      <c r="N153" s="234"/>
      <c r="O153" s="234"/>
      <c r="P153" s="234"/>
      <c r="Q153" s="234"/>
      <c r="R153" s="234"/>
      <c r="S153" s="234"/>
      <c r="T153" s="233" t="s">
        <v>1180</v>
      </c>
      <c r="U153" s="234"/>
      <c r="V153" s="234"/>
      <c r="W153" s="234"/>
      <c r="X153" s="234"/>
      <c r="Y153" s="234"/>
      <c r="Z153" s="234"/>
      <c r="AA153" s="233" t="s">
        <v>1219</v>
      </c>
      <c r="AB153" s="234"/>
      <c r="AC153" s="234"/>
      <c r="AD153" s="234"/>
      <c r="AE153" s="234"/>
      <c r="AF153" s="233" t="s">
        <v>1180</v>
      </c>
      <c r="AG153" s="234"/>
      <c r="AH153" s="234"/>
      <c r="AI153" s="234"/>
      <c r="AJ153" s="1"/>
    </row>
    <row r="154" spans="2:36" ht="10.5" customHeight="1">
      <c r="B154" s="225" t="s">
        <v>1220</v>
      </c>
      <c r="C154" s="226"/>
      <c r="D154" s="226"/>
      <c r="E154" s="226"/>
      <c r="F154" s="226"/>
      <c r="G154" s="226"/>
      <c r="H154" s="309">
        <v>612994282.7300011</v>
      </c>
      <c r="I154" s="226"/>
      <c r="J154" s="226"/>
      <c r="K154" s="226"/>
      <c r="L154" s="226"/>
      <c r="M154" s="226"/>
      <c r="N154" s="226"/>
      <c r="O154" s="226"/>
      <c r="P154" s="226"/>
      <c r="Q154" s="226"/>
      <c r="R154" s="226"/>
      <c r="S154" s="226"/>
      <c r="T154" s="288">
        <v>0.21020276478784872</v>
      </c>
      <c r="U154" s="226"/>
      <c r="V154" s="226"/>
      <c r="W154" s="226"/>
      <c r="X154" s="226"/>
      <c r="Y154" s="226"/>
      <c r="Z154" s="226"/>
      <c r="AA154" s="227">
        <v>11583</v>
      </c>
      <c r="AB154" s="226"/>
      <c r="AC154" s="226"/>
      <c r="AD154" s="226"/>
      <c r="AE154" s="226"/>
      <c r="AF154" s="288">
        <v>0.5036305926344624</v>
      </c>
      <c r="AG154" s="226"/>
      <c r="AH154" s="226"/>
      <c r="AI154" s="226"/>
      <c r="AJ154" s="1"/>
    </row>
    <row r="155" spans="2:36" ht="10.5" customHeight="1">
      <c r="B155" s="225" t="s">
        <v>1221</v>
      </c>
      <c r="C155" s="226"/>
      <c r="D155" s="226"/>
      <c r="E155" s="226"/>
      <c r="F155" s="226"/>
      <c r="G155" s="226"/>
      <c r="H155" s="309">
        <v>1052577123.3999997</v>
      </c>
      <c r="I155" s="226"/>
      <c r="J155" s="226"/>
      <c r="K155" s="226"/>
      <c r="L155" s="226"/>
      <c r="M155" s="226"/>
      <c r="N155" s="226"/>
      <c r="O155" s="226"/>
      <c r="P155" s="226"/>
      <c r="Q155" s="226"/>
      <c r="R155" s="226"/>
      <c r="S155" s="226"/>
      <c r="T155" s="288">
        <v>0.36094075870618547</v>
      </c>
      <c r="U155" s="226"/>
      <c r="V155" s="226"/>
      <c r="W155" s="226"/>
      <c r="X155" s="226"/>
      <c r="Y155" s="226"/>
      <c r="Z155" s="226"/>
      <c r="AA155" s="227">
        <v>7326</v>
      </c>
      <c r="AB155" s="226"/>
      <c r="AC155" s="226"/>
      <c r="AD155" s="226"/>
      <c r="AE155" s="226"/>
      <c r="AF155" s="288">
        <v>0.318535588503848</v>
      </c>
      <c r="AG155" s="226"/>
      <c r="AH155" s="226"/>
      <c r="AI155" s="226"/>
      <c r="AJ155" s="1"/>
    </row>
    <row r="156" spans="2:36" ht="10.5" customHeight="1">
      <c r="B156" s="225" t="s">
        <v>1222</v>
      </c>
      <c r="C156" s="226"/>
      <c r="D156" s="226"/>
      <c r="E156" s="226"/>
      <c r="F156" s="226"/>
      <c r="G156" s="226"/>
      <c r="H156" s="309">
        <v>690888810.3599993</v>
      </c>
      <c r="I156" s="226"/>
      <c r="J156" s="226"/>
      <c r="K156" s="226"/>
      <c r="L156" s="226"/>
      <c r="M156" s="226"/>
      <c r="N156" s="226"/>
      <c r="O156" s="226"/>
      <c r="P156" s="226"/>
      <c r="Q156" s="226"/>
      <c r="R156" s="226"/>
      <c r="S156" s="226"/>
      <c r="T156" s="288">
        <v>0.23691369102479212</v>
      </c>
      <c r="U156" s="226"/>
      <c r="V156" s="226"/>
      <c r="W156" s="226"/>
      <c r="X156" s="226"/>
      <c r="Y156" s="226"/>
      <c r="Z156" s="226"/>
      <c r="AA156" s="227">
        <v>2885</v>
      </c>
      <c r="AB156" s="226"/>
      <c r="AC156" s="226"/>
      <c r="AD156" s="226"/>
      <c r="AE156" s="226"/>
      <c r="AF156" s="288">
        <v>0.12544023653202313</v>
      </c>
      <c r="AG156" s="226"/>
      <c r="AH156" s="226"/>
      <c r="AI156" s="226"/>
      <c r="AJ156" s="1"/>
    </row>
    <row r="157" spans="2:36" ht="10.5" customHeight="1">
      <c r="B157" s="225" t="s">
        <v>1223</v>
      </c>
      <c r="C157" s="226"/>
      <c r="D157" s="226"/>
      <c r="E157" s="226"/>
      <c r="F157" s="226"/>
      <c r="G157" s="226"/>
      <c r="H157" s="309">
        <v>247782537.56</v>
      </c>
      <c r="I157" s="226"/>
      <c r="J157" s="226"/>
      <c r="K157" s="226"/>
      <c r="L157" s="226"/>
      <c r="M157" s="226"/>
      <c r="N157" s="226"/>
      <c r="O157" s="226"/>
      <c r="P157" s="226"/>
      <c r="Q157" s="226"/>
      <c r="R157" s="226"/>
      <c r="S157" s="226"/>
      <c r="T157" s="288">
        <v>0.08496747184867642</v>
      </c>
      <c r="U157" s="226"/>
      <c r="V157" s="226"/>
      <c r="W157" s="226"/>
      <c r="X157" s="226"/>
      <c r="Y157" s="226"/>
      <c r="Z157" s="226"/>
      <c r="AA157" s="227">
        <v>728</v>
      </c>
      <c r="AB157" s="226"/>
      <c r="AC157" s="226"/>
      <c r="AD157" s="226"/>
      <c r="AE157" s="226"/>
      <c r="AF157" s="288">
        <v>0.03165355015435454</v>
      </c>
      <c r="AG157" s="226"/>
      <c r="AH157" s="226"/>
      <c r="AI157" s="226"/>
      <c r="AJ157" s="1"/>
    </row>
    <row r="158" spans="2:36" ht="10.5" customHeight="1">
      <c r="B158" s="225" t="s">
        <v>1224</v>
      </c>
      <c r="C158" s="226"/>
      <c r="D158" s="226"/>
      <c r="E158" s="226"/>
      <c r="F158" s="226"/>
      <c r="G158" s="226"/>
      <c r="H158" s="309">
        <v>311961908.38000005</v>
      </c>
      <c r="I158" s="226"/>
      <c r="J158" s="226"/>
      <c r="K158" s="226"/>
      <c r="L158" s="226"/>
      <c r="M158" s="226"/>
      <c r="N158" s="226"/>
      <c r="O158" s="226"/>
      <c r="P158" s="226"/>
      <c r="Q158" s="226"/>
      <c r="R158" s="226"/>
      <c r="S158" s="226"/>
      <c r="T158" s="288">
        <v>0.10697531363249725</v>
      </c>
      <c r="U158" s="226"/>
      <c r="V158" s="226"/>
      <c r="W158" s="226"/>
      <c r="X158" s="226"/>
      <c r="Y158" s="226"/>
      <c r="Z158" s="226"/>
      <c r="AA158" s="227">
        <v>477</v>
      </c>
      <c r="AB158" s="226"/>
      <c r="AC158" s="226"/>
      <c r="AD158" s="226"/>
      <c r="AE158" s="226"/>
      <c r="AF158" s="288">
        <v>0.020740032175311972</v>
      </c>
      <c r="AG158" s="226"/>
      <c r="AH158" s="226"/>
      <c r="AI158" s="226"/>
      <c r="AJ158" s="1"/>
    </row>
    <row r="159" spans="2:36" ht="12" customHeight="1">
      <c r="B159" s="310"/>
      <c r="C159" s="311"/>
      <c r="D159" s="311"/>
      <c r="E159" s="311"/>
      <c r="F159" s="311"/>
      <c r="G159" s="311"/>
      <c r="H159" s="312">
        <v>2916204662.4300003</v>
      </c>
      <c r="I159" s="311"/>
      <c r="J159" s="311"/>
      <c r="K159" s="311"/>
      <c r="L159" s="311"/>
      <c r="M159" s="311"/>
      <c r="N159" s="311"/>
      <c r="O159" s="311"/>
      <c r="P159" s="311"/>
      <c r="Q159" s="311"/>
      <c r="R159" s="311"/>
      <c r="S159" s="311"/>
      <c r="T159" s="313">
        <v>1.000000000000004</v>
      </c>
      <c r="U159" s="311"/>
      <c r="V159" s="311"/>
      <c r="W159" s="311"/>
      <c r="X159" s="311"/>
      <c r="Y159" s="311"/>
      <c r="Z159" s="311"/>
      <c r="AA159" s="314">
        <v>22999</v>
      </c>
      <c r="AB159" s="311"/>
      <c r="AC159" s="311"/>
      <c r="AD159" s="311"/>
      <c r="AE159" s="311"/>
      <c r="AF159" s="313">
        <v>1</v>
      </c>
      <c r="AG159" s="311"/>
      <c r="AH159" s="311"/>
      <c r="AI159" s="311"/>
      <c r="AJ159" s="1"/>
    </row>
    <row r="160" spans="2:36" ht="9"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8.75" customHeight="1">
      <c r="B161" s="238" t="s">
        <v>1170</v>
      </c>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40"/>
    </row>
    <row r="162" spans="2:36" ht="8.2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1.25" customHeight="1">
      <c r="B163" s="233"/>
      <c r="C163" s="234"/>
      <c r="D163" s="234"/>
      <c r="E163" s="234"/>
      <c r="F163" s="234"/>
      <c r="G163" s="233" t="s">
        <v>1179</v>
      </c>
      <c r="H163" s="234"/>
      <c r="I163" s="234"/>
      <c r="J163" s="234"/>
      <c r="K163" s="234"/>
      <c r="L163" s="234"/>
      <c r="M163" s="234"/>
      <c r="N163" s="234"/>
      <c r="O163" s="234"/>
      <c r="P163" s="234"/>
      <c r="Q163" s="234"/>
      <c r="R163" s="234"/>
      <c r="S163" s="233" t="s">
        <v>1180</v>
      </c>
      <c r="T163" s="234"/>
      <c r="U163" s="234"/>
      <c r="V163" s="234"/>
      <c r="W163" s="234"/>
      <c r="X163" s="234"/>
      <c r="Y163" s="234"/>
      <c r="Z163" s="233" t="s">
        <v>1181</v>
      </c>
      <c r="AA163" s="234"/>
      <c r="AB163" s="234"/>
      <c r="AC163" s="234"/>
      <c r="AD163" s="234"/>
      <c r="AE163" s="234"/>
      <c r="AF163" s="233" t="s">
        <v>1180</v>
      </c>
      <c r="AG163" s="234"/>
      <c r="AH163" s="234"/>
      <c r="AI163" s="234"/>
      <c r="AJ163" s="1"/>
    </row>
    <row r="164" spans="2:36" ht="11.25" customHeight="1">
      <c r="B164" s="225" t="s">
        <v>1225</v>
      </c>
      <c r="C164" s="226"/>
      <c r="D164" s="226"/>
      <c r="E164" s="226"/>
      <c r="F164" s="226"/>
      <c r="G164" s="309">
        <v>2992123.18</v>
      </c>
      <c r="H164" s="226"/>
      <c r="I164" s="226"/>
      <c r="J164" s="226"/>
      <c r="K164" s="226"/>
      <c r="L164" s="226"/>
      <c r="M164" s="226"/>
      <c r="N164" s="226"/>
      <c r="O164" s="226"/>
      <c r="P164" s="226"/>
      <c r="Q164" s="226"/>
      <c r="R164" s="226"/>
      <c r="S164" s="288">
        <v>0.0010260333297412475</v>
      </c>
      <c r="T164" s="226"/>
      <c r="U164" s="226"/>
      <c r="V164" s="226"/>
      <c r="W164" s="226"/>
      <c r="X164" s="226"/>
      <c r="Y164" s="226"/>
      <c r="Z164" s="227">
        <v>51</v>
      </c>
      <c r="AA164" s="226"/>
      <c r="AB164" s="226"/>
      <c r="AC164" s="226"/>
      <c r="AD164" s="226"/>
      <c r="AE164" s="226"/>
      <c r="AF164" s="288">
        <v>0.0013112225221750867</v>
      </c>
      <c r="AG164" s="226"/>
      <c r="AH164" s="226"/>
      <c r="AI164" s="226"/>
      <c r="AJ164" s="1"/>
    </row>
    <row r="165" spans="2:36" ht="11.25" customHeight="1">
      <c r="B165" s="225" t="s">
        <v>1226</v>
      </c>
      <c r="C165" s="226"/>
      <c r="D165" s="226"/>
      <c r="E165" s="226"/>
      <c r="F165" s="226"/>
      <c r="G165" s="309">
        <v>33547324.880000025</v>
      </c>
      <c r="H165" s="226"/>
      <c r="I165" s="226"/>
      <c r="J165" s="226"/>
      <c r="K165" s="226"/>
      <c r="L165" s="226"/>
      <c r="M165" s="226"/>
      <c r="N165" s="226"/>
      <c r="O165" s="226"/>
      <c r="P165" s="226"/>
      <c r="Q165" s="226"/>
      <c r="R165" s="226"/>
      <c r="S165" s="288">
        <v>0.011503762171495166</v>
      </c>
      <c r="T165" s="226"/>
      <c r="U165" s="226"/>
      <c r="V165" s="226"/>
      <c r="W165" s="226"/>
      <c r="X165" s="226"/>
      <c r="Y165" s="226"/>
      <c r="Z165" s="227">
        <v>430</v>
      </c>
      <c r="AA165" s="226"/>
      <c r="AB165" s="226"/>
      <c r="AC165" s="226"/>
      <c r="AD165" s="226"/>
      <c r="AE165" s="226"/>
      <c r="AF165" s="288">
        <v>0.011055405579123281</v>
      </c>
      <c r="AG165" s="226"/>
      <c r="AH165" s="226"/>
      <c r="AI165" s="226"/>
      <c r="AJ165" s="1"/>
    </row>
    <row r="166" spans="2:36" ht="11.25" customHeight="1">
      <c r="B166" s="225" t="s">
        <v>1227</v>
      </c>
      <c r="C166" s="226"/>
      <c r="D166" s="226"/>
      <c r="E166" s="226"/>
      <c r="F166" s="226"/>
      <c r="G166" s="309">
        <v>367997254.6299999</v>
      </c>
      <c r="H166" s="226"/>
      <c r="I166" s="226"/>
      <c r="J166" s="226"/>
      <c r="K166" s="226"/>
      <c r="L166" s="226"/>
      <c r="M166" s="226"/>
      <c r="N166" s="226"/>
      <c r="O166" s="226"/>
      <c r="P166" s="226"/>
      <c r="Q166" s="226"/>
      <c r="R166" s="226"/>
      <c r="S166" s="288">
        <v>0.12619047605642242</v>
      </c>
      <c r="T166" s="226"/>
      <c r="U166" s="226"/>
      <c r="V166" s="226"/>
      <c r="W166" s="226"/>
      <c r="X166" s="226"/>
      <c r="Y166" s="226"/>
      <c r="Z166" s="227">
        <v>5345</v>
      </c>
      <c r="AA166" s="226"/>
      <c r="AB166" s="226"/>
      <c r="AC166" s="226"/>
      <c r="AD166" s="226"/>
      <c r="AE166" s="226"/>
      <c r="AF166" s="288">
        <v>0.13742126237305566</v>
      </c>
      <c r="AG166" s="226"/>
      <c r="AH166" s="226"/>
      <c r="AI166" s="226"/>
      <c r="AJ166" s="1"/>
    </row>
    <row r="167" spans="2:36" ht="11.25" customHeight="1">
      <c r="B167" s="225" t="s">
        <v>1228</v>
      </c>
      <c r="C167" s="226"/>
      <c r="D167" s="226"/>
      <c r="E167" s="226"/>
      <c r="F167" s="226"/>
      <c r="G167" s="309">
        <v>1978389174.3699963</v>
      </c>
      <c r="H167" s="226"/>
      <c r="I167" s="226"/>
      <c r="J167" s="226"/>
      <c r="K167" s="226"/>
      <c r="L167" s="226"/>
      <c r="M167" s="226"/>
      <c r="N167" s="226"/>
      <c r="O167" s="226"/>
      <c r="P167" s="226"/>
      <c r="Q167" s="226"/>
      <c r="R167" s="226"/>
      <c r="S167" s="288">
        <v>0.6784123212811328</v>
      </c>
      <c r="T167" s="226"/>
      <c r="U167" s="226"/>
      <c r="V167" s="226"/>
      <c r="W167" s="226"/>
      <c r="X167" s="226"/>
      <c r="Y167" s="226"/>
      <c r="Z167" s="227">
        <v>25642</v>
      </c>
      <c r="AA167" s="226"/>
      <c r="AB167" s="226"/>
      <c r="AC167" s="226"/>
      <c r="AD167" s="226"/>
      <c r="AE167" s="226"/>
      <c r="AF167" s="288">
        <v>0.6592621159532074</v>
      </c>
      <c r="AG167" s="226"/>
      <c r="AH167" s="226"/>
      <c r="AI167" s="226"/>
      <c r="AJ167" s="1"/>
    </row>
    <row r="168" spans="2:36" ht="11.25" customHeight="1">
      <c r="B168" s="225" t="s">
        <v>1229</v>
      </c>
      <c r="C168" s="226"/>
      <c r="D168" s="226"/>
      <c r="E168" s="226"/>
      <c r="F168" s="226"/>
      <c r="G168" s="309">
        <v>324912563.4000006</v>
      </c>
      <c r="H168" s="226"/>
      <c r="I168" s="226"/>
      <c r="J168" s="226"/>
      <c r="K168" s="226"/>
      <c r="L168" s="226"/>
      <c r="M168" s="226"/>
      <c r="N168" s="226"/>
      <c r="O168" s="226"/>
      <c r="P168" s="226"/>
      <c r="Q168" s="226"/>
      <c r="R168" s="226"/>
      <c r="S168" s="288">
        <v>0.11141624166023364</v>
      </c>
      <c r="T168" s="226"/>
      <c r="U168" s="226"/>
      <c r="V168" s="226"/>
      <c r="W168" s="226"/>
      <c r="X168" s="226"/>
      <c r="Y168" s="226"/>
      <c r="Z168" s="227">
        <v>4120</v>
      </c>
      <c r="AA168" s="226"/>
      <c r="AB168" s="226"/>
      <c r="AC168" s="226"/>
      <c r="AD168" s="226"/>
      <c r="AE168" s="226"/>
      <c r="AF168" s="288">
        <v>0.10592621159532073</v>
      </c>
      <c r="AG168" s="226"/>
      <c r="AH168" s="226"/>
      <c r="AI168" s="226"/>
      <c r="AJ168" s="1"/>
    </row>
    <row r="169" spans="2:36" ht="11.25" customHeight="1">
      <c r="B169" s="225" t="s">
        <v>1230</v>
      </c>
      <c r="C169" s="226"/>
      <c r="D169" s="226"/>
      <c r="E169" s="226"/>
      <c r="F169" s="226"/>
      <c r="G169" s="309">
        <v>162142846.25999966</v>
      </c>
      <c r="H169" s="226"/>
      <c r="I169" s="226"/>
      <c r="J169" s="226"/>
      <c r="K169" s="226"/>
      <c r="L169" s="226"/>
      <c r="M169" s="226"/>
      <c r="N169" s="226"/>
      <c r="O169" s="226"/>
      <c r="P169" s="226"/>
      <c r="Q169" s="226"/>
      <c r="R169" s="226"/>
      <c r="S169" s="288">
        <v>0.05560064022560416</v>
      </c>
      <c r="T169" s="226"/>
      <c r="U169" s="226"/>
      <c r="V169" s="226"/>
      <c r="W169" s="226"/>
      <c r="X169" s="226"/>
      <c r="Y169" s="226"/>
      <c r="Z169" s="227">
        <v>2238</v>
      </c>
      <c r="AA169" s="226"/>
      <c r="AB169" s="226"/>
      <c r="AC169" s="226"/>
      <c r="AD169" s="226"/>
      <c r="AE169" s="226"/>
      <c r="AF169" s="288">
        <v>0.05753952950250675</v>
      </c>
      <c r="AG169" s="226"/>
      <c r="AH169" s="226"/>
      <c r="AI169" s="226"/>
      <c r="AJ169" s="1"/>
    </row>
    <row r="170" spans="2:36" ht="11.25" customHeight="1">
      <c r="B170" s="225" t="s">
        <v>1231</v>
      </c>
      <c r="C170" s="226"/>
      <c r="D170" s="226"/>
      <c r="E170" s="226"/>
      <c r="F170" s="226"/>
      <c r="G170" s="309">
        <v>30074770.450000007</v>
      </c>
      <c r="H170" s="226"/>
      <c r="I170" s="226"/>
      <c r="J170" s="226"/>
      <c r="K170" s="226"/>
      <c r="L170" s="226"/>
      <c r="M170" s="226"/>
      <c r="N170" s="226"/>
      <c r="O170" s="226"/>
      <c r="P170" s="226"/>
      <c r="Q170" s="226"/>
      <c r="R170" s="226"/>
      <c r="S170" s="288">
        <v>0.010312983460131873</v>
      </c>
      <c r="T170" s="226"/>
      <c r="U170" s="226"/>
      <c r="V170" s="226"/>
      <c r="W170" s="226"/>
      <c r="X170" s="226"/>
      <c r="Y170" s="226"/>
      <c r="Z170" s="227">
        <v>540</v>
      </c>
      <c r="AA170" s="226"/>
      <c r="AB170" s="226"/>
      <c r="AC170" s="226"/>
      <c r="AD170" s="226"/>
      <c r="AE170" s="226"/>
      <c r="AF170" s="288">
        <v>0.013883532587736213</v>
      </c>
      <c r="AG170" s="226"/>
      <c r="AH170" s="226"/>
      <c r="AI170" s="226"/>
      <c r="AJ170" s="1"/>
    </row>
    <row r="171" spans="2:36" ht="11.25" customHeight="1">
      <c r="B171" s="225" t="s">
        <v>1232</v>
      </c>
      <c r="C171" s="226"/>
      <c r="D171" s="226"/>
      <c r="E171" s="226"/>
      <c r="F171" s="226"/>
      <c r="G171" s="309">
        <v>11147093.04</v>
      </c>
      <c r="H171" s="226"/>
      <c r="I171" s="226"/>
      <c r="J171" s="226"/>
      <c r="K171" s="226"/>
      <c r="L171" s="226"/>
      <c r="M171" s="226"/>
      <c r="N171" s="226"/>
      <c r="O171" s="226"/>
      <c r="P171" s="226"/>
      <c r="Q171" s="226"/>
      <c r="R171" s="226"/>
      <c r="S171" s="288">
        <v>0.0038224659550168266</v>
      </c>
      <c r="T171" s="226"/>
      <c r="U171" s="226"/>
      <c r="V171" s="226"/>
      <c r="W171" s="226"/>
      <c r="X171" s="226"/>
      <c r="Y171" s="226"/>
      <c r="Z171" s="227">
        <v>320</v>
      </c>
      <c r="AA171" s="226"/>
      <c r="AB171" s="226"/>
      <c r="AC171" s="226"/>
      <c r="AD171" s="226"/>
      <c r="AE171" s="226"/>
      <c r="AF171" s="288">
        <v>0.008227278570510348</v>
      </c>
      <c r="AG171" s="226"/>
      <c r="AH171" s="226"/>
      <c r="AI171" s="226"/>
      <c r="AJ171" s="1"/>
    </row>
    <row r="172" spans="2:36" ht="11.25" customHeight="1">
      <c r="B172" s="225" t="s">
        <v>1233</v>
      </c>
      <c r="C172" s="226"/>
      <c r="D172" s="226"/>
      <c r="E172" s="226"/>
      <c r="F172" s="226"/>
      <c r="G172" s="309">
        <v>3563755.8500000006</v>
      </c>
      <c r="H172" s="226"/>
      <c r="I172" s="226"/>
      <c r="J172" s="226"/>
      <c r="K172" s="226"/>
      <c r="L172" s="226"/>
      <c r="M172" s="226"/>
      <c r="N172" s="226"/>
      <c r="O172" s="226"/>
      <c r="P172" s="226"/>
      <c r="Q172" s="226"/>
      <c r="R172" s="226"/>
      <c r="S172" s="288">
        <v>0.0012220527234979512</v>
      </c>
      <c r="T172" s="226"/>
      <c r="U172" s="226"/>
      <c r="V172" s="226"/>
      <c r="W172" s="226"/>
      <c r="X172" s="226"/>
      <c r="Y172" s="226"/>
      <c r="Z172" s="227">
        <v>127</v>
      </c>
      <c r="AA172" s="226"/>
      <c r="AB172" s="226"/>
      <c r="AC172" s="226"/>
      <c r="AD172" s="226"/>
      <c r="AE172" s="226"/>
      <c r="AF172" s="288">
        <v>0.0032652011826712945</v>
      </c>
      <c r="AG172" s="226"/>
      <c r="AH172" s="226"/>
      <c r="AI172" s="226"/>
      <c r="AJ172" s="1"/>
    </row>
    <row r="173" spans="2:36" ht="11.25" customHeight="1">
      <c r="B173" s="225" t="s">
        <v>1234</v>
      </c>
      <c r="C173" s="226"/>
      <c r="D173" s="226"/>
      <c r="E173" s="226"/>
      <c r="F173" s="226"/>
      <c r="G173" s="309">
        <v>1102131.2999999998</v>
      </c>
      <c r="H173" s="226"/>
      <c r="I173" s="226"/>
      <c r="J173" s="226"/>
      <c r="K173" s="226"/>
      <c r="L173" s="226"/>
      <c r="M173" s="226"/>
      <c r="N173" s="226"/>
      <c r="O173" s="226"/>
      <c r="P173" s="226"/>
      <c r="Q173" s="226"/>
      <c r="R173" s="226"/>
      <c r="S173" s="288">
        <v>0.00037793345377948296</v>
      </c>
      <c r="T173" s="226"/>
      <c r="U173" s="226"/>
      <c r="V173" s="226"/>
      <c r="W173" s="226"/>
      <c r="X173" s="226"/>
      <c r="Y173" s="226"/>
      <c r="Z173" s="227">
        <v>56</v>
      </c>
      <c r="AA173" s="226"/>
      <c r="AB173" s="226"/>
      <c r="AC173" s="226"/>
      <c r="AD173" s="226"/>
      <c r="AE173" s="226"/>
      <c r="AF173" s="288">
        <v>0.001439773749839311</v>
      </c>
      <c r="AG173" s="226"/>
      <c r="AH173" s="226"/>
      <c r="AI173" s="226"/>
      <c r="AJ173" s="1"/>
    </row>
    <row r="174" spans="2:36" ht="11.25" customHeight="1">
      <c r="B174" s="225" t="s">
        <v>1235</v>
      </c>
      <c r="C174" s="226"/>
      <c r="D174" s="226"/>
      <c r="E174" s="226"/>
      <c r="F174" s="226"/>
      <c r="G174" s="309">
        <v>299931.54</v>
      </c>
      <c r="H174" s="226"/>
      <c r="I174" s="226"/>
      <c r="J174" s="226"/>
      <c r="K174" s="226"/>
      <c r="L174" s="226"/>
      <c r="M174" s="226"/>
      <c r="N174" s="226"/>
      <c r="O174" s="226"/>
      <c r="P174" s="226"/>
      <c r="Q174" s="226"/>
      <c r="R174" s="226"/>
      <c r="S174" s="288">
        <v>0.00010284996244059048</v>
      </c>
      <c r="T174" s="226"/>
      <c r="U174" s="226"/>
      <c r="V174" s="226"/>
      <c r="W174" s="226"/>
      <c r="X174" s="226"/>
      <c r="Y174" s="226"/>
      <c r="Z174" s="227">
        <v>21</v>
      </c>
      <c r="AA174" s="226"/>
      <c r="AB174" s="226"/>
      <c r="AC174" s="226"/>
      <c r="AD174" s="226"/>
      <c r="AE174" s="226"/>
      <c r="AF174" s="288">
        <v>0.0005399151561897417</v>
      </c>
      <c r="AG174" s="226"/>
      <c r="AH174" s="226"/>
      <c r="AI174" s="226"/>
      <c r="AJ174" s="1"/>
    </row>
    <row r="175" spans="2:36" ht="11.25" customHeight="1">
      <c r="B175" s="225" t="s">
        <v>1236</v>
      </c>
      <c r="C175" s="226"/>
      <c r="D175" s="226"/>
      <c r="E175" s="226"/>
      <c r="F175" s="226"/>
      <c r="G175" s="309">
        <v>35693.53</v>
      </c>
      <c r="H175" s="226"/>
      <c r="I175" s="226"/>
      <c r="J175" s="226"/>
      <c r="K175" s="226"/>
      <c r="L175" s="226"/>
      <c r="M175" s="226"/>
      <c r="N175" s="226"/>
      <c r="O175" s="226"/>
      <c r="P175" s="226"/>
      <c r="Q175" s="226"/>
      <c r="R175" s="226"/>
      <c r="S175" s="288">
        <v>1.2239720503792597E-05</v>
      </c>
      <c r="T175" s="226"/>
      <c r="U175" s="226"/>
      <c r="V175" s="226"/>
      <c r="W175" s="226"/>
      <c r="X175" s="226"/>
      <c r="Y175" s="226"/>
      <c r="Z175" s="227">
        <v>5</v>
      </c>
      <c r="AA175" s="226"/>
      <c r="AB175" s="226"/>
      <c r="AC175" s="226"/>
      <c r="AD175" s="226"/>
      <c r="AE175" s="226"/>
      <c r="AF175" s="288">
        <v>0.0001285512276642242</v>
      </c>
      <c r="AG175" s="226"/>
      <c r="AH175" s="226"/>
      <c r="AI175" s="226"/>
      <c r="AJ175" s="1"/>
    </row>
    <row r="176" spans="2:36" ht="11.25" customHeight="1">
      <c r="B176" s="310"/>
      <c r="C176" s="311"/>
      <c r="D176" s="311"/>
      <c r="E176" s="311"/>
      <c r="F176" s="311"/>
      <c r="G176" s="312">
        <v>2916204662.4299965</v>
      </c>
      <c r="H176" s="311"/>
      <c r="I176" s="311"/>
      <c r="J176" s="311"/>
      <c r="K176" s="311"/>
      <c r="L176" s="311"/>
      <c r="M176" s="311"/>
      <c r="N176" s="311"/>
      <c r="O176" s="311"/>
      <c r="P176" s="311"/>
      <c r="Q176" s="311"/>
      <c r="R176" s="311"/>
      <c r="S176" s="313">
        <v>1.0000000000000033</v>
      </c>
      <c r="T176" s="311"/>
      <c r="U176" s="311"/>
      <c r="V176" s="311"/>
      <c r="W176" s="311"/>
      <c r="X176" s="311"/>
      <c r="Y176" s="311"/>
      <c r="Z176" s="314">
        <v>38895</v>
      </c>
      <c r="AA176" s="311"/>
      <c r="AB176" s="311"/>
      <c r="AC176" s="311"/>
      <c r="AD176" s="311"/>
      <c r="AE176" s="311"/>
      <c r="AF176" s="313">
        <v>1</v>
      </c>
      <c r="AG176" s="311"/>
      <c r="AH176" s="311"/>
      <c r="AI176" s="311"/>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238" t="s">
        <v>1171</v>
      </c>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c r="AJ178" s="24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233"/>
      <c r="C180" s="234"/>
      <c r="D180" s="234"/>
      <c r="E180" s="234"/>
      <c r="F180" s="233" t="s">
        <v>1179</v>
      </c>
      <c r="G180" s="234"/>
      <c r="H180" s="234"/>
      <c r="I180" s="234"/>
      <c r="J180" s="234"/>
      <c r="K180" s="234"/>
      <c r="L180" s="234"/>
      <c r="M180" s="234"/>
      <c r="N180" s="234"/>
      <c r="O180" s="234"/>
      <c r="P180" s="234"/>
      <c r="Q180" s="234"/>
      <c r="R180" s="233" t="s">
        <v>1180</v>
      </c>
      <c r="S180" s="234"/>
      <c r="T180" s="234"/>
      <c r="U180" s="234"/>
      <c r="V180" s="234"/>
      <c r="W180" s="234"/>
      <c r="X180" s="234"/>
      <c r="Y180" s="233" t="s">
        <v>1181</v>
      </c>
      <c r="Z180" s="234"/>
      <c r="AA180" s="234"/>
      <c r="AB180" s="234"/>
      <c r="AC180" s="234"/>
      <c r="AD180" s="234"/>
      <c r="AE180" s="234"/>
      <c r="AF180" s="233" t="s">
        <v>1180</v>
      </c>
      <c r="AG180" s="234"/>
      <c r="AH180" s="234"/>
      <c r="AI180" s="234"/>
      <c r="AJ180" s="1"/>
    </row>
    <row r="181" spans="2:36" ht="11.25" customHeight="1">
      <c r="B181" s="225" t="s">
        <v>1027</v>
      </c>
      <c r="C181" s="226"/>
      <c r="D181" s="226"/>
      <c r="E181" s="226"/>
      <c r="F181" s="309">
        <v>2794081090.119975</v>
      </c>
      <c r="G181" s="226"/>
      <c r="H181" s="226"/>
      <c r="I181" s="226"/>
      <c r="J181" s="226"/>
      <c r="K181" s="226"/>
      <c r="L181" s="226"/>
      <c r="M181" s="226"/>
      <c r="N181" s="226"/>
      <c r="O181" s="226"/>
      <c r="P181" s="226"/>
      <c r="Q181" s="226"/>
      <c r="R181" s="288">
        <v>0.958122427453964</v>
      </c>
      <c r="S181" s="226"/>
      <c r="T181" s="226"/>
      <c r="U181" s="226"/>
      <c r="V181" s="226"/>
      <c r="W181" s="226"/>
      <c r="X181" s="226"/>
      <c r="Y181" s="227">
        <v>37291</v>
      </c>
      <c r="Z181" s="226"/>
      <c r="AA181" s="226"/>
      <c r="AB181" s="226"/>
      <c r="AC181" s="226"/>
      <c r="AD181" s="226"/>
      <c r="AE181" s="226"/>
      <c r="AF181" s="288">
        <v>0.9587607661653169</v>
      </c>
      <c r="AG181" s="226"/>
      <c r="AH181" s="226"/>
      <c r="AI181" s="226"/>
      <c r="AJ181" s="1"/>
    </row>
    <row r="182" spans="2:36" ht="11.25" customHeight="1">
      <c r="B182" s="225" t="s">
        <v>1237</v>
      </c>
      <c r="C182" s="226"/>
      <c r="D182" s="226"/>
      <c r="E182" s="226"/>
      <c r="F182" s="309">
        <v>1944789.2</v>
      </c>
      <c r="G182" s="226"/>
      <c r="H182" s="226"/>
      <c r="I182" s="226"/>
      <c r="J182" s="226"/>
      <c r="K182" s="226"/>
      <c r="L182" s="226"/>
      <c r="M182" s="226"/>
      <c r="N182" s="226"/>
      <c r="O182" s="226"/>
      <c r="P182" s="226"/>
      <c r="Q182" s="226"/>
      <c r="R182" s="288">
        <v>0.0006668905049961319</v>
      </c>
      <c r="S182" s="226"/>
      <c r="T182" s="226"/>
      <c r="U182" s="226"/>
      <c r="V182" s="226"/>
      <c r="W182" s="226"/>
      <c r="X182" s="226"/>
      <c r="Y182" s="227">
        <v>39</v>
      </c>
      <c r="Z182" s="226"/>
      <c r="AA182" s="226"/>
      <c r="AB182" s="226"/>
      <c r="AC182" s="226"/>
      <c r="AD182" s="226"/>
      <c r="AE182" s="226"/>
      <c r="AF182" s="288">
        <v>0.0010026995757809487</v>
      </c>
      <c r="AG182" s="226"/>
      <c r="AH182" s="226"/>
      <c r="AI182" s="226"/>
      <c r="AJ182" s="1"/>
    </row>
    <row r="183" spans="2:36" ht="11.25" customHeight="1">
      <c r="B183" s="225" t="s">
        <v>1238</v>
      </c>
      <c r="C183" s="226"/>
      <c r="D183" s="226"/>
      <c r="E183" s="226"/>
      <c r="F183" s="309">
        <v>120178783.10999976</v>
      </c>
      <c r="G183" s="226"/>
      <c r="H183" s="226"/>
      <c r="I183" s="226"/>
      <c r="J183" s="226"/>
      <c r="K183" s="226"/>
      <c r="L183" s="226"/>
      <c r="M183" s="226"/>
      <c r="N183" s="226"/>
      <c r="O183" s="226"/>
      <c r="P183" s="226"/>
      <c r="Q183" s="226"/>
      <c r="R183" s="288">
        <v>0.04121068204103989</v>
      </c>
      <c r="S183" s="226"/>
      <c r="T183" s="226"/>
      <c r="U183" s="226"/>
      <c r="V183" s="226"/>
      <c r="W183" s="226"/>
      <c r="X183" s="226"/>
      <c r="Y183" s="227">
        <v>1565</v>
      </c>
      <c r="Z183" s="226"/>
      <c r="AA183" s="226"/>
      <c r="AB183" s="226"/>
      <c r="AC183" s="226"/>
      <c r="AD183" s="226"/>
      <c r="AE183" s="226"/>
      <c r="AF183" s="288">
        <v>0.040236534258902175</v>
      </c>
      <c r="AG183" s="226"/>
      <c r="AH183" s="226"/>
      <c r="AI183" s="226"/>
      <c r="AJ183" s="1"/>
    </row>
    <row r="184" spans="2:36" ht="12.75" customHeight="1">
      <c r="B184" s="310"/>
      <c r="C184" s="311"/>
      <c r="D184" s="311"/>
      <c r="E184" s="311"/>
      <c r="F184" s="312">
        <v>2916204662.4299746</v>
      </c>
      <c r="G184" s="311"/>
      <c r="H184" s="311"/>
      <c r="I184" s="311"/>
      <c r="J184" s="311"/>
      <c r="K184" s="311"/>
      <c r="L184" s="311"/>
      <c r="M184" s="311"/>
      <c r="N184" s="311"/>
      <c r="O184" s="311"/>
      <c r="P184" s="311"/>
      <c r="Q184" s="311"/>
      <c r="R184" s="313">
        <v>1.0000000000000109</v>
      </c>
      <c r="S184" s="311"/>
      <c r="T184" s="311"/>
      <c r="U184" s="311"/>
      <c r="V184" s="311"/>
      <c r="W184" s="311"/>
      <c r="X184" s="311"/>
      <c r="Y184" s="314">
        <v>38895</v>
      </c>
      <c r="Z184" s="311"/>
      <c r="AA184" s="311"/>
      <c r="AB184" s="311"/>
      <c r="AC184" s="311"/>
      <c r="AD184" s="311"/>
      <c r="AE184" s="311"/>
      <c r="AF184" s="313">
        <v>1</v>
      </c>
      <c r="AG184" s="311"/>
      <c r="AH184" s="311"/>
      <c r="AI184" s="311"/>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238" t="s">
        <v>1172</v>
      </c>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4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233"/>
      <c r="C188" s="234"/>
      <c r="D188" s="234"/>
      <c r="E188" s="234"/>
      <c r="F188" s="233" t="s">
        <v>1179</v>
      </c>
      <c r="G188" s="234"/>
      <c r="H188" s="234"/>
      <c r="I188" s="234"/>
      <c r="J188" s="234"/>
      <c r="K188" s="234"/>
      <c r="L188" s="234"/>
      <c r="M188" s="234"/>
      <c r="N188" s="234"/>
      <c r="O188" s="234"/>
      <c r="P188" s="234"/>
      <c r="Q188" s="234"/>
      <c r="R188" s="233" t="s">
        <v>1180</v>
      </c>
      <c r="S188" s="234"/>
      <c r="T188" s="234"/>
      <c r="U188" s="234"/>
      <c r="V188" s="234"/>
      <c r="W188" s="234"/>
      <c r="X188" s="234"/>
      <c r="Y188" s="233" t="s">
        <v>1181</v>
      </c>
      <c r="Z188" s="234"/>
      <c r="AA188" s="234"/>
      <c r="AB188" s="234"/>
      <c r="AC188" s="234"/>
      <c r="AD188" s="234"/>
      <c r="AE188" s="234"/>
      <c r="AF188" s="233" t="s">
        <v>1180</v>
      </c>
      <c r="AG188" s="234"/>
      <c r="AH188" s="234"/>
      <c r="AI188" s="234"/>
      <c r="AJ188" s="234"/>
    </row>
    <row r="189" spans="2:36" ht="12" customHeight="1">
      <c r="B189" s="225" t="s">
        <v>1239</v>
      </c>
      <c r="C189" s="226"/>
      <c r="D189" s="226"/>
      <c r="E189" s="226"/>
      <c r="F189" s="309">
        <v>22332521.06</v>
      </c>
      <c r="G189" s="226"/>
      <c r="H189" s="226"/>
      <c r="I189" s="226"/>
      <c r="J189" s="226"/>
      <c r="K189" s="226"/>
      <c r="L189" s="226"/>
      <c r="M189" s="226"/>
      <c r="N189" s="226"/>
      <c r="O189" s="226"/>
      <c r="P189" s="226"/>
      <c r="Q189" s="226"/>
      <c r="R189" s="288">
        <v>0.00765807741401492</v>
      </c>
      <c r="S189" s="226"/>
      <c r="T189" s="226"/>
      <c r="U189" s="226"/>
      <c r="V189" s="226"/>
      <c r="W189" s="226"/>
      <c r="X189" s="226"/>
      <c r="Y189" s="227">
        <v>342</v>
      </c>
      <c r="Z189" s="226"/>
      <c r="AA189" s="226"/>
      <c r="AB189" s="226"/>
      <c r="AC189" s="226"/>
      <c r="AD189" s="226"/>
      <c r="AE189" s="226"/>
      <c r="AF189" s="288">
        <v>0.008792903972232934</v>
      </c>
      <c r="AG189" s="226"/>
      <c r="AH189" s="226"/>
      <c r="AI189" s="226"/>
      <c r="AJ189" s="226"/>
    </row>
    <row r="190" spans="2:36" ht="12" customHeight="1">
      <c r="B190" s="225" t="s">
        <v>1240</v>
      </c>
      <c r="C190" s="226"/>
      <c r="D190" s="226"/>
      <c r="E190" s="226"/>
      <c r="F190" s="309">
        <v>38052202.12999997</v>
      </c>
      <c r="G190" s="226"/>
      <c r="H190" s="226"/>
      <c r="I190" s="226"/>
      <c r="J190" s="226"/>
      <c r="K190" s="226"/>
      <c r="L190" s="226"/>
      <c r="M190" s="226"/>
      <c r="N190" s="226"/>
      <c r="O190" s="226"/>
      <c r="P190" s="226"/>
      <c r="Q190" s="226"/>
      <c r="R190" s="288">
        <v>0.013048536208803791</v>
      </c>
      <c r="S190" s="226"/>
      <c r="T190" s="226"/>
      <c r="U190" s="226"/>
      <c r="V190" s="226"/>
      <c r="W190" s="226"/>
      <c r="X190" s="226"/>
      <c r="Y190" s="227">
        <v>621</v>
      </c>
      <c r="Z190" s="226"/>
      <c r="AA190" s="226"/>
      <c r="AB190" s="226"/>
      <c r="AC190" s="226"/>
      <c r="AD190" s="226"/>
      <c r="AE190" s="226"/>
      <c r="AF190" s="288">
        <v>0.015966062475896645</v>
      </c>
      <c r="AG190" s="226"/>
      <c r="AH190" s="226"/>
      <c r="AI190" s="226"/>
      <c r="AJ190" s="226"/>
    </row>
    <row r="191" spans="2:36" ht="12" customHeight="1">
      <c r="B191" s="225" t="s">
        <v>1241</v>
      </c>
      <c r="C191" s="226"/>
      <c r="D191" s="226"/>
      <c r="E191" s="226"/>
      <c r="F191" s="309">
        <v>5244001.819999999</v>
      </c>
      <c r="G191" s="226"/>
      <c r="H191" s="226"/>
      <c r="I191" s="226"/>
      <c r="J191" s="226"/>
      <c r="K191" s="226"/>
      <c r="L191" s="226"/>
      <c r="M191" s="226"/>
      <c r="N191" s="226"/>
      <c r="O191" s="226"/>
      <c r="P191" s="226"/>
      <c r="Q191" s="226"/>
      <c r="R191" s="288">
        <v>0.0017982283231213095</v>
      </c>
      <c r="S191" s="226"/>
      <c r="T191" s="226"/>
      <c r="U191" s="226"/>
      <c r="V191" s="226"/>
      <c r="W191" s="226"/>
      <c r="X191" s="226"/>
      <c r="Y191" s="227">
        <v>64</v>
      </c>
      <c r="Z191" s="226"/>
      <c r="AA191" s="226"/>
      <c r="AB191" s="226"/>
      <c r="AC191" s="226"/>
      <c r="AD191" s="226"/>
      <c r="AE191" s="226"/>
      <c r="AF191" s="288">
        <v>0.0016454557141020697</v>
      </c>
      <c r="AG191" s="226"/>
      <c r="AH191" s="226"/>
      <c r="AI191" s="226"/>
      <c r="AJ191" s="226"/>
    </row>
    <row r="192" spans="2:36" ht="12" customHeight="1">
      <c r="B192" s="225" t="s">
        <v>1242</v>
      </c>
      <c r="C192" s="226"/>
      <c r="D192" s="226"/>
      <c r="E192" s="226"/>
      <c r="F192" s="309">
        <v>10943826.89</v>
      </c>
      <c r="G192" s="226"/>
      <c r="H192" s="226"/>
      <c r="I192" s="226"/>
      <c r="J192" s="226"/>
      <c r="K192" s="226"/>
      <c r="L192" s="226"/>
      <c r="M192" s="226"/>
      <c r="N192" s="226"/>
      <c r="O192" s="226"/>
      <c r="P192" s="226"/>
      <c r="Q192" s="226"/>
      <c r="R192" s="288">
        <v>0.0037527636626439233</v>
      </c>
      <c r="S192" s="226"/>
      <c r="T192" s="226"/>
      <c r="U192" s="226"/>
      <c r="V192" s="226"/>
      <c r="W192" s="226"/>
      <c r="X192" s="226"/>
      <c r="Y192" s="227">
        <v>75</v>
      </c>
      <c r="Z192" s="226"/>
      <c r="AA192" s="226"/>
      <c r="AB192" s="226"/>
      <c r="AC192" s="226"/>
      <c r="AD192" s="226"/>
      <c r="AE192" s="226"/>
      <c r="AF192" s="288">
        <v>0.0019282684149633628</v>
      </c>
      <c r="AG192" s="226"/>
      <c r="AH192" s="226"/>
      <c r="AI192" s="226"/>
      <c r="AJ192" s="226"/>
    </row>
    <row r="193" spans="2:36" ht="12" customHeight="1">
      <c r="B193" s="225" t="s">
        <v>1243</v>
      </c>
      <c r="C193" s="226"/>
      <c r="D193" s="226"/>
      <c r="E193" s="226"/>
      <c r="F193" s="309">
        <v>9023713.990000004</v>
      </c>
      <c r="G193" s="226"/>
      <c r="H193" s="226"/>
      <c r="I193" s="226"/>
      <c r="J193" s="226"/>
      <c r="K193" s="226"/>
      <c r="L193" s="226"/>
      <c r="M193" s="226"/>
      <c r="N193" s="226"/>
      <c r="O193" s="226"/>
      <c r="P193" s="226"/>
      <c r="Q193" s="226"/>
      <c r="R193" s="288">
        <v>0.003094334943721284</v>
      </c>
      <c r="S193" s="226"/>
      <c r="T193" s="226"/>
      <c r="U193" s="226"/>
      <c r="V193" s="226"/>
      <c r="W193" s="226"/>
      <c r="X193" s="226"/>
      <c r="Y193" s="227">
        <v>101</v>
      </c>
      <c r="Z193" s="226"/>
      <c r="AA193" s="226"/>
      <c r="AB193" s="226"/>
      <c r="AC193" s="226"/>
      <c r="AD193" s="226"/>
      <c r="AE193" s="226"/>
      <c r="AF193" s="288">
        <v>0.0025967347988173285</v>
      </c>
      <c r="AG193" s="226"/>
      <c r="AH193" s="226"/>
      <c r="AI193" s="226"/>
      <c r="AJ193" s="226"/>
    </row>
    <row r="194" spans="2:36" ht="12" customHeight="1">
      <c r="B194" s="225" t="s">
        <v>1244</v>
      </c>
      <c r="C194" s="226"/>
      <c r="D194" s="226"/>
      <c r="E194" s="226"/>
      <c r="F194" s="309">
        <v>10134122.329999996</v>
      </c>
      <c r="G194" s="226"/>
      <c r="H194" s="226"/>
      <c r="I194" s="226"/>
      <c r="J194" s="226"/>
      <c r="K194" s="226"/>
      <c r="L194" s="226"/>
      <c r="M194" s="226"/>
      <c r="N194" s="226"/>
      <c r="O194" s="226"/>
      <c r="P194" s="226"/>
      <c r="Q194" s="226"/>
      <c r="R194" s="288">
        <v>0.003475106689376037</v>
      </c>
      <c r="S194" s="226"/>
      <c r="T194" s="226"/>
      <c r="U194" s="226"/>
      <c r="V194" s="226"/>
      <c r="W194" s="226"/>
      <c r="X194" s="226"/>
      <c r="Y194" s="227">
        <v>102</v>
      </c>
      <c r="Z194" s="226"/>
      <c r="AA194" s="226"/>
      <c r="AB194" s="226"/>
      <c r="AC194" s="226"/>
      <c r="AD194" s="226"/>
      <c r="AE194" s="226"/>
      <c r="AF194" s="288">
        <v>0.0026224450443501734</v>
      </c>
      <c r="AG194" s="226"/>
      <c r="AH194" s="226"/>
      <c r="AI194" s="226"/>
      <c r="AJ194" s="226"/>
    </row>
    <row r="195" spans="2:36" ht="12" customHeight="1">
      <c r="B195" s="225" t="s">
        <v>1245</v>
      </c>
      <c r="C195" s="226"/>
      <c r="D195" s="226"/>
      <c r="E195" s="226"/>
      <c r="F195" s="309">
        <v>4132029.9200000004</v>
      </c>
      <c r="G195" s="226"/>
      <c r="H195" s="226"/>
      <c r="I195" s="226"/>
      <c r="J195" s="226"/>
      <c r="K195" s="226"/>
      <c r="L195" s="226"/>
      <c r="M195" s="226"/>
      <c r="N195" s="226"/>
      <c r="O195" s="226"/>
      <c r="P195" s="226"/>
      <c r="Q195" s="226"/>
      <c r="R195" s="288">
        <v>0.0014169204148233266</v>
      </c>
      <c r="S195" s="226"/>
      <c r="T195" s="226"/>
      <c r="U195" s="226"/>
      <c r="V195" s="226"/>
      <c r="W195" s="226"/>
      <c r="X195" s="226"/>
      <c r="Y195" s="227">
        <v>43</v>
      </c>
      <c r="Z195" s="226"/>
      <c r="AA195" s="226"/>
      <c r="AB195" s="226"/>
      <c r="AC195" s="226"/>
      <c r="AD195" s="226"/>
      <c r="AE195" s="226"/>
      <c r="AF195" s="288">
        <v>0.001105540557912328</v>
      </c>
      <c r="AG195" s="226"/>
      <c r="AH195" s="226"/>
      <c r="AI195" s="226"/>
      <c r="AJ195" s="226"/>
    </row>
    <row r="196" spans="2:36" ht="12" customHeight="1">
      <c r="B196" s="225" t="s">
        <v>1246</v>
      </c>
      <c r="C196" s="226"/>
      <c r="D196" s="226"/>
      <c r="E196" s="226"/>
      <c r="F196" s="309">
        <v>7461448.249999996</v>
      </c>
      <c r="G196" s="226"/>
      <c r="H196" s="226"/>
      <c r="I196" s="226"/>
      <c r="J196" s="226"/>
      <c r="K196" s="226"/>
      <c r="L196" s="226"/>
      <c r="M196" s="226"/>
      <c r="N196" s="226"/>
      <c r="O196" s="226"/>
      <c r="P196" s="226"/>
      <c r="Q196" s="226"/>
      <c r="R196" s="288">
        <v>0.002558616117080967</v>
      </c>
      <c r="S196" s="226"/>
      <c r="T196" s="226"/>
      <c r="U196" s="226"/>
      <c r="V196" s="226"/>
      <c r="W196" s="226"/>
      <c r="X196" s="226"/>
      <c r="Y196" s="227">
        <v>65</v>
      </c>
      <c r="Z196" s="226"/>
      <c r="AA196" s="226"/>
      <c r="AB196" s="226"/>
      <c r="AC196" s="226"/>
      <c r="AD196" s="226"/>
      <c r="AE196" s="226"/>
      <c r="AF196" s="288">
        <v>0.0016711659596349146</v>
      </c>
      <c r="AG196" s="226"/>
      <c r="AH196" s="226"/>
      <c r="AI196" s="226"/>
      <c r="AJ196" s="226"/>
    </row>
    <row r="197" spans="2:36" ht="12" customHeight="1">
      <c r="B197" s="225" t="s">
        <v>1247</v>
      </c>
      <c r="C197" s="226"/>
      <c r="D197" s="226"/>
      <c r="E197" s="226"/>
      <c r="F197" s="309">
        <v>4285258.05</v>
      </c>
      <c r="G197" s="226"/>
      <c r="H197" s="226"/>
      <c r="I197" s="226"/>
      <c r="J197" s="226"/>
      <c r="K197" s="226"/>
      <c r="L197" s="226"/>
      <c r="M197" s="226"/>
      <c r="N197" s="226"/>
      <c r="O197" s="226"/>
      <c r="P197" s="226"/>
      <c r="Q197" s="226"/>
      <c r="R197" s="288">
        <v>0.0014694640966759988</v>
      </c>
      <c r="S197" s="226"/>
      <c r="T197" s="226"/>
      <c r="U197" s="226"/>
      <c r="V197" s="226"/>
      <c r="W197" s="226"/>
      <c r="X197" s="226"/>
      <c r="Y197" s="227">
        <v>45</v>
      </c>
      <c r="Z197" s="226"/>
      <c r="AA197" s="226"/>
      <c r="AB197" s="226"/>
      <c r="AC197" s="226"/>
      <c r="AD197" s="226"/>
      <c r="AE197" s="226"/>
      <c r="AF197" s="288">
        <v>0.0011569610489780178</v>
      </c>
      <c r="AG197" s="226"/>
      <c r="AH197" s="226"/>
      <c r="AI197" s="226"/>
      <c r="AJ197" s="226"/>
    </row>
    <row r="198" spans="2:36" ht="12" customHeight="1">
      <c r="B198" s="225" t="s">
        <v>1248</v>
      </c>
      <c r="C198" s="226"/>
      <c r="D198" s="226"/>
      <c r="E198" s="226"/>
      <c r="F198" s="309">
        <v>1848419.1999999997</v>
      </c>
      <c r="G198" s="226"/>
      <c r="H198" s="226"/>
      <c r="I198" s="226"/>
      <c r="J198" s="226"/>
      <c r="K198" s="226"/>
      <c r="L198" s="226"/>
      <c r="M198" s="226"/>
      <c r="N198" s="226"/>
      <c r="O198" s="226"/>
      <c r="P198" s="226"/>
      <c r="Q198" s="226"/>
      <c r="R198" s="288">
        <v>0.0006338441275447979</v>
      </c>
      <c r="S198" s="226"/>
      <c r="T198" s="226"/>
      <c r="U198" s="226"/>
      <c r="V198" s="226"/>
      <c r="W198" s="226"/>
      <c r="X198" s="226"/>
      <c r="Y198" s="227">
        <v>21</v>
      </c>
      <c r="Z198" s="226"/>
      <c r="AA198" s="226"/>
      <c r="AB198" s="226"/>
      <c r="AC198" s="226"/>
      <c r="AD198" s="226"/>
      <c r="AE198" s="226"/>
      <c r="AF198" s="288">
        <v>0.0005399151561897417</v>
      </c>
      <c r="AG198" s="226"/>
      <c r="AH198" s="226"/>
      <c r="AI198" s="226"/>
      <c r="AJ198" s="226"/>
    </row>
    <row r="199" spans="2:36" ht="12" customHeight="1">
      <c r="B199" s="225" t="s">
        <v>1249</v>
      </c>
      <c r="C199" s="226"/>
      <c r="D199" s="226"/>
      <c r="E199" s="226"/>
      <c r="F199" s="309">
        <v>50000</v>
      </c>
      <c r="G199" s="226"/>
      <c r="H199" s="226"/>
      <c r="I199" s="226"/>
      <c r="J199" s="226"/>
      <c r="K199" s="226"/>
      <c r="L199" s="226"/>
      <c r="M199" s="226"/>
      <c r="N199" s="226"/>
      <c r="O199" s="226"/>
      <c r="P199" s="226"/>
      <c r="Q199" s="226"/>
      <c r="R199" s="288">
        <v>1.7145573026529858E-05</v>
      </c>
      <c r="S199" s="226"/>
      <c r="T199" s="226"/>
      <c r="U199" s="226"/>
      <c r="V199" s="226"/>
      <c r="W199" s="226"/>
      <c r="X199" s="226"/>
      <c r="Y199" s="227">
        <v>1</v>
      </c>
      <c r="Z199" s="226"/>
      <c r="AA199" s="226"/>
      <c r="AB199" s="226"/>
      <c r="AC199" s="226"/>
      <c r="AD199" s="226"/>
      <c r="AE199" s="226"/>
      <c r="AF199" s="288">
        <v>2.571024553284484E-05</v>
      </c>
      <c r="AG199" s="226"/>
      <c r="AH199" s="226"/>
      <c r="AI199" s="226"/>
      <c r="AJ199" s="226"/>
    </row>
    <row r="200" spans="2:36" ht="12" customHeight="1">
      <c r="B200" s="225" t="s">
        <v>1250</v>
      </c>
      <c r="C200" s="226"/>
      <c r="D200" s="226"/>
      <c r="E200" s="226"/>
      <c r="F200" s="309">
        <v>1842464.9299999997</v>
      </c>
      <c r="G200" s="226"/>
      <c r="H200" s="226"/>
      <c r="I200" s="226"/>
      <c r="J200" s="226"/>
      <c r="K200" s="226"/>
      <c r="L200" s="226"/>
      <c r="M200" s="226"/>
      <c r="N200" s="226"/>
      <c r="O200" s="226"/>
      <c r="P200" s="226"/>
      <c r="Q200" s="226"/>
      <c r="R200" s="288">
        <v>0.0006318023401227044</v>
      </c>
      <c r="S200" s="226"/>
      <c r="T200" s="226"/>
      <c r="U200" s="226"/>
      <c r="V200" s="226"/>
      <c r="W200" s="226"/>
      <c r="X200" s="226"/>
      <c r="Y200" s="227">
        <v>27</v>
      </c>
      <c r="Z200" s="226"/>
      <c r="AA200" s="226"/>
      <c r="AB200" s="226"/>
      <c r="AC200" s="226"/>
      <c r="AD200" s="226"/>
      <c r="AE200" s="226"/>
      <c r="AF200" s="288">
        <v>0.0006941766293868107</v>
      </c>
      <c r="AG200" s="226"/>
      <c r="AH200" s="226"/>
      <c r="AI200" s="226"/>
      <c r="AJ200" s="226"/>
    </row>
    <row r="201" spans="2:36" ht="12" customHeight="1">
      <c r="B201" s="225" t="s">
        <v>1251</v>
      </c>
      <c r="C201" s="226"/>
      <c r="D201" s="226"/>
      <c r="E201" s="226"/>
      <c r="F201" s="309">
        <v>1755040.8099999998</v>
      </c>
      <c r="G201" s="226"/>
      <c r="H201" s="226"/>
      <c r="I201" s="226"/>
      <c r="J201" s="226"/>
      <c r="K201" s="226"/>
      <c r="L201" s="226"/>
      <c r="M201" s="226"/>
      <c r="N201" s="226"/>
      <c r="O201" s="226"/>
      <c r="P201" s="226"/>
      <c r="Q201" s="226"/>
      <c r="R201" s="288">
        <v>0.0006018236074479022</v>
      </c>
      <c r="S201" s="226"/>
      <c r="T201" s="226"/>
      <c r="U201" s="226"/>
      <c r="V201" s="226"/>
      <c r="W201" s="226"/>
      <c r="X201" s="226"/>
      <c r="Y201" s="227">
        <v>22</v>
      </c>
      <c r="Z201" s="226"/>
      <c r="AA201" s="226"/>
      <c r="AB201" s="226"/>
      <c r="AC201" s="226"/>
      <c r="AD201" s="226"/>
      <c r="AE201" s="226"/>
      <c r="AF201" s="288">
        <v>0.0005656254017225864</v>
      </c>
      <c r="AG201" s="226"/>
      <c r="AH201" s="226"/>
      <c r="AI201" s="226"/>
      <c r="AJ201" s="226"/>
    </row>
    <row r="202" spans="2:36" ht="12" customHeight="1">
      <c r="B202" s="225" t="s">
        <v>1252</v>
      </c>
      <c r="C202" s="226"/>
      <c r="D202" s="226"/>
      <c r="E202" s="226"/>
      <c r="F202" s="309">
        <v>2799099613.0499754</v>
      </c>
      <c r="G202" s="226"/>
      <c r="H202" s="226"/>
      <c r="I202" s="226"/>
      <c r="J202" s="226"/>
      <c r="K202" s="226"/>
      <c r="L202" s="226"/>
      <c r="M202" s="226"/>
      <c r="N202" s="226"/>
      <c r="O202" s="226"/>
      <c r="P202" s="226"/>
      <c r="Q202" s="226"/>
      <c r="R202" s="288">
        <v>0.9598433364815965</v>
      </c>
      <c r="S202" s="226"/>
      <c r="T202" s="226"/>
      <c r="U202" s="226"/>
      <c r="V202" s="226"/>
      <c r="W202" s="226"/>
      <c r="X202" s="226"/>
      <c r="Y202" s="227">
        <v>37366</v>
      </c>
      <c r="Z202" s="226"/>
      <c r="AA202" s="226"/>
      <c r="AB202" s="226"/>
      <c r="AC202" s="226"/>
      <c r="AD202" s="226"/>
      <c r="AE202" s="226"/>
      <c r="AF202" s="288">
        <v>0.9606890345802802</v>
      </c>
      <c r="AG202" s="226"/>
      <c r="AH202" s="226"/>
      <c r="AI202" s="226"/>
      <c r="AJ202" s="226"/>
    </row>
    <row r="203" spans="2:36" ht="12.75" customHeight="1">
      <c r="B203" s="310"/>
      <c r="C203" s="311"/>
      <c r="D203" s="311"/>
      <c r="E203" s="311"/>
      <c r="F203" s="312">
        <v>2916204662.4299755</v>
      </c>
      <c r="G203" s="311"/>
      <c r="H203" s="311"/>
      <c r="I203" s="311"/>
      <c r="J203" s="311"/>
      <c r="K203" s="311"/>
      <c r="L203" s="311"/>
      <c r="M203" s="311"/>
      <c r="N203" s="311"/>
      <c r="O203" s="311"/>
      <c r="P203" s="311"/>
      <c r="Q203" s="311"/>
      <c r="R203" s="313">
        <v>1.0000000000000104</v>
      </c>
      <c r="S203" s="311"/>
      <c r="T203" s="311"/>
      <c r="U203" s="311"/>
      <c r="V203" s="311"/>
      <c r="W203" s="311"/>
      <c r="X203" s="311"/>
      <c r="Y203" s="314">
        <v>38895</v>
      </c>
      <c r="Z203" s="311"/>
      <c r="AA203" s="311"/>
      <c r="AB203" s="311"/>
      <c r="AC203" s="311"/>
      <c r="AD203" s="311"/>
      <c r="AE203" s="311"/>
      <c r="AF203" s="313">
        <v>1</v>
      </c>
      <c r="AG203" s="311"/>
      <c r="AH203" s="311"/>
      <c r="AI203" s="311"/>
      <c r="AJ203" s="311"/>
    </row>
    <row r="204" spans="2:36"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8.75" customHeight="1">
      <c r="B205" s="238" t="s">
        <v>1173</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c r="AJ205" s="240"/>
    </row>
    <row r="206" spans="2:36"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2" customHeight="1">
      <c r="B207" s="233"/>
      <c r="C207" s="234"/>
      <c r="D207" s="234"/>
      <c r="E207" s="233" t="s">
        <v>1179</v>
      </c>
      <c r="F207" s="234"/>
      <c r="G207" s="234"/>
      <c r="H207" s="234"/>
      <c r="I207" s="234"/>
      <c r="J207" s="234"/>
      <c r="K207" s="234"/>
      <c r="L207" s="234"/>
      <c r="M207" s="234"/>
      <c r="N207" s="234"/>
      <c r="O207" s="234"/>
      <c r="P207" s="234"/>
      <c r="Q207" s="233" t="s">
        <v>1180</v>
      </c>
      <c r="R207" s="234"/>
      <c r="S207" s="234"/>
      <c r="T207" s="234"/>
      <c r="U207" s="234"/>
      <c r="V207" s="234"/>
      <c r="W207" s="234"/>
      <c r="X207" s="233" t="s">
        <v>1181</v>
      </c>
      <c r="Y207" s="234"/>
      <c r="Z207" s="234"/>
      <c r="AA207" s="234"/>
      <c r="AB207" s="234"/>
      <c r="AC207" s="234"/>
      <c r="AD207" s="234"/>
      <c r="AE207" s="233" t="s">
        <v>1180</v>
      </c>
      <c r="AF207" s="234"/>
      <c r="AG207" s="234"/>
      <c r="AH207" s="234"/>
      <c r="AI207" s="234"/>
      <c r="AJ207" s="1"/>
    </row>
    <row r="208" spans="2:36" ht="12" customHeight="1">
      <c r="B208" s="225" t="s">
        <v>1253</v>
      </c>
      <c r="C208" s="226"/>
      <c r="D208" s="226"/>
      <c r="E208" s="309">
        <v>2916204662.4299755</v>
      </c>
      <c r="F208" s="226"/>
      <c r="G208" s="226"/>
      <c r="H208" s="226"/>
      <c r="I208" s="226"/>
      <c r="J208" s="226"/>
      <c r="K208" s="226"/>
      <c r="L208" s="226"/>
      <c r="M208" s="226"/>
      <c r="N208" s="226"/>
      <c r="O208" s="226"/>
      <c r="P208" s="226"/>
      <c r="Q208" s="288">
        <v>1</v>
      </c>
      <c r="R208" s="226"/>
      <c r="S208" s="226"/>
      <c r="T208" s="226"/>
      <c r="U208" s="226"/>
      <c r="V208" s="226"/>
      <c r="W208" s="226"/>
      <c r="X208" s="227">
        <v>38895</v>
      </c>
      <c r="Y208" s="226"/>
      <c r="Z208" s="226"/>
      <c r="AA208" s="226"/>
      <c r="AB208" s="226"/>
      <c r="AC208" s="226"/>
      <c r="AD208" s="226"/>
      <c r="AE208" s="288">
        <v>1</v>
      </c>
      <c r="AF208" s="226"/>
      <c r="AG208" s="226"/>
      <c r="AH208" s="226"/>
      <c r="AI208" s="226"/>
      <c r="AJ208" s="1"/>
    </row>
    <row r="209" spans="2:36" ht="12" customHeight="1">
      <c r="B209" s="310"/>
      <c r="C209" s="311"/>
      <c r="D209" s="311"/>
      <c r="E209" s="312">
        <v>2916204662.4299755</v>
      </c>
      <c r="F209" s="311"/>
      <c r="G209" s="311"/>
      <c r="H209" s="311"/>
      <c r="I209" s="311"/>
      <c r="J209" s="311"/>
      <c r="K209" s="311"/>
      <c r="L209" s="311"/>
      <c r="M209" s="311"/>
      <c r="N209" s="311"/>
      <c r="O209" s="311"/>
      <c r="P209" s="311"/>
      <c r="Q209" s="313">
        <v>1.0000000000000104</v>
      </c>
      <c r="R209" s="311"/>
      <c r="S209" s="311"/>
      <c r="T209" s="311"/>
      <c r="U209" s="311"/>
      <c r="V209" s="311"/>
      <c r="W209" s="311"/>
      <c r="X209" s="314">
        <v>38895</v>
      </c>
      <c r="Y209" s="311"/>
      <c r="Z209" s="311"/>
      <c r="AA209" s="311"/>
      <c r="AB209" s="311"/>
      <c r="AC209" s="311"/>
      <c r="AD209" s="311"/>
      <c r="AE209" s="313">
        <v>1</v>
      </c>
      <c r="AF209" s="311"/>
      <c r="AG209" s="311"/>
      <c r="AH209" s="311"/>
      <c r="AI209" s="311"/>
      <c r="AJ209" s="1"/>
    </row>
    <row r="210" spans="2:36" ht="16.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c r="B211" s="238" t="s">
        <v>1174</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40"/>
    </row>
    <row r="212" spans="2:36" ht="6.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3.5" customHeight="1">
      <c r="B213" s="233"/>
      <c r="C213" s="234"/>
      <c r="D213" s="233" t="s">
        <v>1179</v>
      </c>
      <c r="E213" s="234"/>
      <c r="F213" s="234"/>
      <c r="G213" s="234"/>
      <c r="H213" s="234"/>
      <c r="I213" s="234"/>
      <c r="J213" s="234"/>
      <c r="K213" s="234"/>
      <c r="L213" s="234"/>
      <c r="M213" s="234"/>
      <c r="N213" s="234"/>
      <c r="O213" s="234"/>
      <c r="P213" s="233" t="s">
        <v>1180</v>
      </c>
      <c r="Q213" s="234"/>
      <c r="R213" s="234"/>
      <c r="S213" s="234"/>
      <c r="T213" s="234"/>
      <c r="U213" s="234"/>
      <c r="V213" s="234"/>
      <c r="W213" s="233" t="s">
        <v>1181</v>
      </c>
      <c r="X213" s="234"/>
      <c r="Y213" s="234"/>
      <c r="Z213" s="234"/>
      <c r="AA213" s="234"/>
      <c r="AB213" s="234"/>
      <c r="AC213" s="234"/>
      <c r="AD213" s="233" t="s">
        <v>1180</v>
      </c>
      <c r="AE213" s="234"/>
      <c r="AF213" s="234"/>
      <c r="AG213" s="234"/>
      <c r="AH213" s="234"/>
      <c r="AI213" s="234"/>
      <c r="AJ213" s="1"/>
    </row>
    <row r="214" spans="2:36" ht="12" customHeight="1">
      <c r="B214" s="225" t="s">
        <v>1254</v>
      </c>
      <c r="C214" s="226"/>
      <c r="D214" s="309">
        <v>2782150082.199974</v>
      </c>
      <c r="E214" s="226"/>
      <c r="F214" s="226"/>
      <c r="G214" s="226"/>
      <c r="H214" s="226"/>
      <c r="I214" s="226"/>
      <c r="J214" s="226"/>
      <c r="K214" s="226"/>
      <c r="L214" s="226"/>
      <c r="M214" s="226"/>
      <c r="N214" s="226"/>
      <c r="O214" s="226"/>
      <c r="P214" s="288">
        <v>0.9540311481025145</v>
      </c>
      <c r="Q214" s="226"/>
      <c r="R214" s="226"/>
      <c r="S214" s="226"/>
      <c r="T214" s="226"/>
      <c r="U214" s="226"/>
      <c r="V214" s="226"/>
      <c r="W214" s="227">
        <v>37383</v>
      </c>
      <c r="X214" s="226"/>
      <c r="Y214" s="226"/>
      <c r="Z214" s="226"/>
      <c r="AA214" s="226"/>
      <c r="AB214" s="226"/>
      <c r="AC214" s="226"/>
      <c r="AD214" s="288">
        <v>0.9611261087543386</v>
      </c>
      <c r="AE214" s="226"/>
      <c r="AF214" s="226"/>
      <c r="AG214" s="226"/>
      <c r="AH214" s="226"/>
      <c r="AI214" s="226"/>
      <c r="AJ214" s="1"/>
    </row>
    <row r="215" spans="2:36" ht="12" customHeight="1">
      <c r="B215" s="225" t="s">
        <v>1255</v>
      </c>
      <c r="C215" s="226"/>
      <c r="D215" s="309">
        <v>75803743.2</v>
      </c>
      <c r="E215" s="226"/>
      <c r="F215" s="226"/>
      <c r="G215" s="226"/>
      <c r="H215" s="226"/>
      <c r="I215" s="226"/>
      <c r="J215" s="226"/>
      <c r="K215" s="226"/>
      <c r="L215" s="226"/>
      <c r="M215" s="226"/>
      <c r="N215" s="226"/>
      <c r="O215" s="226"/>
      <c r="P215" s="288">
        <v>0.025993972294398336</v>
      </c>
      <c r="Q215" s="226"/>
      <c r="R215" s="226"/>
      <c r="S215" s="226"/>
      <c r="T215" s="226"/>
      <c r="U215" s="226"/>
      <c r="V215" s="226"/>
      <c r="W215" s="227">
        <v>451</v>
      </c>
      <c r="X215" s="226"/>
      <c r="Y215" s="226"/>
      <c r="Z215" s="226"/>
      <c r="AA215" s="226"/>
      <c r="AB215" s="226"/>
      <c r="AC215" s="226"/>
      <c r="AD215" s="288">
        <v>0.011595320735313022</v>
      </c>
      <c r="AE215" s="226"/>
      <c r="AF215" s="226"/>
      <c r="AG215" s="226"/>
      <c r="AH215" s="226"/>
      <c r="AI215" s="226"/>
      <c r="AJ215" s="1"/>
    </row>
    <row r="216" spans="2:36" ht="12" customHeight="1">
      <c r="B216" s="225" t="s">
        <v>1256</v>
      </c>
      <c r="C216" s="226"/>
      <c r="D216" s="309">
        <v>58250837.03000001</v>
      </c>
      <c r="E216" s="226"/>
      <c r="F216" s="226"/>
      <c r="G216" s="226"/>
      <c r="H216" s="226"/>
      <c r="I216" s="226"/>
      <c r="J216" s="226"/>
      <c r="K216" s="226"/>
      <c r="L216" s="226"/>
      <c r="M216" s="226"/>
      <c r="N216" s="226"/>
      <c r="O216" s="226"/>
      <c r="P216" s="288">
        <v>0.019974879603087106</v>
      </c>
      <c r="Q216" s="226"/>
      <c r="R216" s="226"/>
      <c r="S216" s="226"/>
      <c r="T216" s="226"/>
      <c r="U216" s="226"/>
      <c r="V216" s="226"/>
      <c r="W216" s="227">
        <v>1061</v>
      </c>
      <c r="X216" s="226"/>
      <c r="Y216" s="226"/>
      <c r="Z216" s="226"/>
      <c r="AA216" s="226"/>
      <c r="AB216" s="226"/>
      <c r="AC216" s="226"/>
      <c r="AD216" s="288">
        <v>0.027278570510348373</v>
      </c>
      <c r="AE216" s="226"/>
      <c r="AF216" s="226"/>
      <c r="AG216" s="226"/>
      <c r="AH216" s="226"/>
      <c r="AI216" s="226"/>
      <c r="AJ216" s="1"/>
    </row>
    <row r="217" spans="2:36" ht="12" customHeight="1">
      <c r="B217" s="310"/>
      <c r="C217" s="311"/>
      <c r="D217" s="312">
        <v>2916204662.429974</v>
      </c>
      <c r="E217" s="311"/>
      <c r="F217" s="311"/>
      <c r="G217" s="311"/>
      <c r="H217" s="311"/>
      <c r="I217" s="311"/>
      <c r="J217" s="311"/>
      <c r="K217" s="311"/>
      <c r="L217" s="311"/>
      <c r="M217" s="311"/>
      <c r="N217" s="311"/>
      <c r="O217" s="311"/>
      <c r="P217" s="313">
        <v>1.0000000000000109</v>
      </c>
      <c r="Q217" s="311"/>
      <c r="R217" s="311"/>
      <c r="S217" s="311"/>
      <c r="T217" s="311"/>
      <c r="U217" s="311"/>
      <c r="V217" s="311"/>
      <c r="W217" s="314">
        <v>38895</v>
      </c>
      <c r="X217" s="311"/>
      <c r="Y217" s="311"/>
      <c r="Z217" s="311"/>
      <c r="AA217" s="311"/>
      <c r="AB217" s="311"/>
      <c r="AC217" s="311"/>
      <c r="AD217" s="313">
        <v>1</v>
      </c>
      <c r="AE217" s="311"/>
      <c r="AF217" s="311"/>
      <c r="AG217" s="311"/>
      <c r="AH217" s="311"/>
      <c r="AI217" s="311"/>
      <c r="AJ217" s="1"/>
    </row>
    <row r="218" spans="2:36"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8.75" customHeight="1">
      <c r="B219" s="238" t="s">
        <v>1175</v>
      </c>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40"/>
    </row>
    <row r="220" spans="2:36"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2.75" customHeight="1">
      <c r="B221" s="6"/>
      <c r="C221" s="233" t="s">
        <v>1179</v>
      </c>
      <c r="D221" s="234"/>
      <c r="E221" s="234"/>
      <c r="F221" s="234"/>
      <c r="G221" s="234"/>
      <c r="H221" s="234"/>
      <c r="I221" s="234"/>
      <c r="J221" s="234"/>
      <c r="K221" s="234"/>
      <c r="L221" s="234"/>
      <c r="M221" s="234"/>
      <c r="N221" s="234"/>
      <c r="O221" s="233" t="s">
        <v>1180</v>
      </c>
      <c r="P221" s="234"/>
      <c r="Q221" s="234"/>
      <c r="R221" s="234"/>
      <c r="S221" s="234"/>
      <c r="T221" s="234"/>
      <c r="U221" s="234"/>
      <c r="V221" s="233" t="s">
        <v>1181</v>
      </c>
      <c r="W221" s="234"/>
      <c r="X221" s="234"/>
      <c r="Y221" s="234"/>
      <c r="Z221" s="234"/>
      <c r="AA221" s="234"/>
      <c r="AB221" s="234"/>
      <c r="AC221" s="233" t="s">
        <v>1180</v>
      </c>
      <c r="AD221" s="234"/>
      <c r="AE221" s="234"/>
      <c r="AF221" s="234"/>
      <c r="AG221" s="234"/>
      <c r="AH221" s="234"/>
      <c r="AI221" s="1"/>
      <c r="AJ221" s="1"/>
    </row>
    <row r="222" spans="2:36" ht="12" customHeight="1">
      <c r="B222" s="9" t="s">
        <v>1</v>
      </c>
      <c r="C222" s="309">
        <v>0</v>
      </c>
      <c r="D222" s="226"/>
      <c r="E222" s="226"/>
      <c r="F222" s="226"/>
      <c r="G222" s="226"/>
      <c r="H222" s="226"/>
      <c r="I222" s="226"/>
      <c r="J222" s="226"/>
      <c r="K222" s="226"/>
      <c r="L222" s="226"/>
      <c r="M222" s="226"/>
      <c r="N222" s="226"/>
      <c r="O222" s="288">
        <v>0</v>
      </c>
      <c r="P222" s="226"/>
      <c r="Q222" s="226"/>
      <c r="R222" s="226"/>
      <c r="S222" s="226"/>
      <c r="T222" s="226"/>
      <c r="U222" s="226"/>
      <c r="V222" s="227">
        <v>99</v>
      </c>
      <c r="W222" s="226"/>
      <c r="X222" s="226"/>
      <c r="Y222" s="226"/>
      <c r="Z222" s="226"/>
      <c r="AA222" s="226"/>
      <c r="AB222" s="226"/>
      <c r="AC222" s="288">
        <v>0.002545314307751639</v>
      </c>
      <c r="AD222" s="226"/>
      <c r="AE222" s="226"/>
      <c r="AF222" s="226"/>
      <c r="AG222" s="226"/>
      <c r="AH222" s="226"/>
      <c r="AI222" s="1"/>
      <c r="AJ222" s="1"/>
    </row>
    <row r="223" spans="2:36" ht="12" customHeight="1">
      <c r="B223" s="9" t="s">
        <v>1257</v>
      </c>
      <c r="C223" s="309">
        <v>35648240.69999998</v>
      </c>
      <c r="D223" s="226"/>
      <c r="E223" s="226"/>
      <c r="F223" s="226"/>
      <c r="G223" s="226"/>
      <c r="H223" s="226"/>
      <c r="I223" s="226"/>
      <c r="J223" s="226"/>
      <c r="K223" s="226"/>
      <c r="L223" s="226"/>
      <c r="M223" s="226"/>
      <c r="N223" s="226"/>
      <c r="O223" s="288">
        <v>0.012224190283783175</v>
      </c>
      <c r="P223" s="226"/>
      <c r="Q223" s="226"/>
      <c r="R223" s="226"/>
      <c r="S223" s="226"/>
      <c r="T223" s="226"/>
      <c r="U223" s="226"/>
      <c r="V223" s="227">
        <v>1527</v>
      </c>
      <c r="W223" s="226"/>
      <c r="X223" s="226"/>
      <c r="Y223" s="226"/>
      <c r="Z223" s="226"/>
      <c r="AA223" s="226"/>
      <c r="AB223" s="226"/>
      <c r="AC223" s="288">
        <v>0.03925954492865407</v>
      </c>
      <c r="AD223" s="226"/>
      <c r="AE223" s="226"/>
      <c r="AF223" s="226"/>
      <c r="AG223" s="226"/>
      <c r="AH223" s="226"/>
      <c r="AI223" s="1"/>
      <c r="AJ223" s="1"/>
    </row>
    <row r="224" spans="2:36" ht="12" customHeight="1">
      <c r="B224" s="9" t="s">
        <v>1258</v>
      </c>
      <c r="C224" s="309">
        <v>143028962.5900002</v>
      </c>
      <c r="D224" s="226"/>
      <c r="E224" s="226"/>
      <c r="F224" s="226"/>
      <c r="G224" s="226"/>
      <c r="H224" s="226"/>
      <c r="I224" s="226"/>
      <c r="J224" s="226"/>
      <c r="K224" s="226"/>
      <c r="L224" s="226"/>
      <c r="M224" s="226"/>
      <c r="N224" s="226"/>
      <c r="O224" s="288">
        <v>0.049046270459912736</v>
      </c>
      <c r="P224" s="226"/>
      <c r="Q224" s="226"/>
      <c r="R224" s="226"/>
      <c r="S224" s="226"/>
      <c r="T224" s="226"/>
      <c r="U224" s="226"/>
      <c r="V224" s="227">
        <v>3741</v>
      </c>
      <c r="W224" s="226"/>
      <c r="X224" s="226"/>
      <c r="Y224" s="226"/>
      <c r="Z224" s="226"/>
      <c r="AA224" s="226"/>
      <c r="AB224" s="226"/>
      <c r="AC224" s="288">
        <v>0.09618202853837254</v>
      </c>
      <c r="AD224" s="226"/>
      <c r="AE224" s="226"/>
      <c r="AF224" s="226"/>
      <c r="AG224" s="226"/>
      <c r="AH224" s="226"/>
      <c r="AI224" s="1"/>
      <c r="AJ224" s="1"/>
    </row>
    <row r="225" spans="2:36" ht="12" customHeight="1">
      <c r="B225" s="9" t="s">
        <v>1259</v>
      </c>
      <c r="C225" s="309">
        <v>248955414.50000015</v>
      </c>
      <c r="D225" s="226"/>
      <c r="E225" s="226"/>
      <c r="F225" s="226"/>
      <c r="G225" s="226"/>
      <c r="H225" s="226"/>
      <c r="I225" s="226"/>
      <c r="J225" s="226"/>
      <c r="K225" s="226"/>
      <c r="L225" s="226"/>
      <c r="M225" s="226"/>
      <c r="N225" s="226"/>
      <c r="O225" s="288">
        <v>0.08536966479319459</v>
      </c>
      <c r="P225" s="226"/>
      <c r="Q225" s="226"/>
      <c r="R225" s="226"/>
      <c r="S225" s="226"/>
      <c r="T225" s="226"/>
      <c r="U225" s="226"/>
      <c r="V225" s="227">
        <v>4703</v>
      </c>
      <c r="W225" s="226"/>
      <c r="X225" s="226"/>
      <c r="Y225" s="226"/>
      <c r="Z225" s="226"/>
      <c r="AA225" s="226"/>
      <c r="AB225" s="226"/>
      <c r="AC225" s="288">
        <v>0.12091528474096927</v>
      </c>
      <c r="AD225" s="226"/>
      <c r="AE225" s="226"/>
      <c r="AF225" s="226"/>
      <c r="AG225" s="226"/>
      <c r="AH225" s="226"/>
      <c r="AI225" s="1"/>
      <c r="AJ225" s="1"/>
    </row>
    <row r="226" spans="2:36" ht="12" customHeight="1">
      <c r="B226" s="9" t="s">
        <v>1260</v>
      </c>
      <c r="C226" s="309">
        <v>306733840.79000056</v>
      </c>
      <c r="D226" s="226"/>
      <c r="E226" s="226"/>
      <c r="F226" s="226"/>
      <c r="G226" s="226"/>
      <c r="H226" s="226"/>
      <c r="I226" s="226"/>
      <c r="J226" s="226"/>
      <c r="K226" s="226"/>
      <c r="L226" s="226"/>
      <c r="M226" s="226"/>
      <c r="N226" s="226"/>
      <c r="O226" s="288">
        <v>0.10518254933945793</v>
      </c>
      <c r="P226" s="226"/>
      <c r="Q226" s="226"/>
      <c r="R226" s="226"/>
      <c r="S226" s="226"/>
      <c r="T226" s="226"/>
      <c r="U226" s="226"/>
      <c r="V226" s="227">
        <v>4896</v>
      </c>
      <c r="W226" s="226"/>
      <c r="X226" s="226"/>
      <c r="Y226" s="226"/>
      <c r="Z226" s="226"/>
      <c r="AA226" s="226"/>
      <c r="AB226" s="226"/>
      <c r="AC226" s="288">
        <v>0.12587736212880832</v>
      </c>
      <c r="AD226" s="226"/>
      <c r="AE226" s="226"/>
      <c r="AF226" s="226"/>
      <c r="AG226" s="226"/>
      <c r="AH226" s="226"/>
      <c r="AI226" s="1"/>
      <c r="AJ226" s="1"/>
    </row>
    <row r="227" spans="2:36" ht="12" customHeight="1">
      <c r="B227" s="9" t="s">
        <v>1261</v>
      </c>
      <c r="C227" s="309">
        <v>351770734.6299993</v>
      </c>
      <c r="D227" s="226"/>
      <c r="E227" s="226"/>
      <c r="F227" s="226"/>
      <c r="G227" s="226"/>
      <c r="H227" s="226"/>
      <c r="I227" s="226"/>
      <c r="J227" s="226"/>
      <c r="K227" s="226"/>
      <c r="L227" s="226"/>
      <c r="M227" s="226"/>
      <c r="N227" s="226"/>
      <c r="O227" s="288">
        <v>0.12062621638389322</v>
      </c>
      <c r="P227" s="226"/>
      <c r="Q227" s="226"/>
      <c r="R227" s="226"/>
      <c r="S227" s="226"/>
      <c r="T227" s="226"/>
      <c r="U227" s="226"/>
      <c r="V227" s="227">
        <v>4874</v>
      </c>
      <c r="W227" s="226"/>
      <c r="X227" s="226"/>
      <c r="Y227" s="226"/>
      <c r="Z227" s="226"/>
      <c r="AA227" s="226"/>
      <c r="AB227" s="226"/>
      <c r="AC227" s="288">
        <v>0.12531173672708573</v>
      </c>
      <c r="AD227" s="226"/>
      <c r="AE227" s="226"/>
      <c r="AF227" s="226"/>
      <c r="AG227" s="226"/>
      <c r="AH227" s="226"/>
      <c r="AI227" s="1"/>
      <c r="AJ227" s="1"/>
    </row>
    <row r="228" spans="2:36" ht="12" customHeight="1">
      <c r="B228" s="9" t="s">
        <v>1262</v>
      </c>
      <c r="C228" s="309">
        <v>366001662.99</v>
      </c>
      <c r="D228" s="226"/>
      <c r="E228" s="226"/>
      <c r="F228" s="226"/>
      <c r="G228" s="226"/>
      <c r="H228" s="226"/>
      <c r="I228" s="226"/>
      <c r="J228" s="226"/>
      <c r="K228" s="226"/>
      <c r="L228" s="226"/>
      <c r="M228" s="226"/>
      <c r="N228" s="226"/>
      <c r="O228" s="288">
        <v>0.12550616481252733</v>
      </c>
      <c r="P228" s="226"/>
      <c r="Q228" s="226"/>
      <c r="R228" s="226"/>
      <c r="S228" s="226"/>
      <c r="T228" s="226"/>
      <c r="U228" s="226"/>
      <c r="V228" s="227">
        <v>4587</v>
      </c>
      <c r="W228" s="226"/>
      <c r="X228" s="226"/>
      <c r="Y228" s="226"/>
      <c r="Z228" s="226"/>
      <c r="AA228" s="226"/>
      <c r="AB228" s="226"/>
      <c r="AC228" s="288">
        <v>0.11793289625915927</v>
      </c>
      <c r="AD228" s="226"/>
      <c r="AE228" s="226"/>
      <c r="AF228" s="226"/>
      <c r="AG228" s="226"/>
      <c r="AH228" s="226"/>
      <c r="AI228" s="1"/>
      <c r="AJ228" s="1"/>
    </row>
    <row r="229" spans="2:36" ht="12" customHeight="1">
      <c r="B229" s="9" t="s">
        <v>1263</v>
      </c>
      <c r="C229" s="309">
        <v>386846412.46000034</v>
      </c>
      <c r="D229" s="226"/>
      <c r="E229" s="226"/>
      <c r="F229" s="226"/>
      <c r="G229" s="226"/>
      <c r="H229" s="226"/>
      <c r="I229" s="226"/>
      <c r="J229" s="226"/>
      <c r="K229" s="226"/>
      <c r="L229" s="226"/>
      <c r="M229" s="226"/>
      <c r="N229" s="226"/>
      <c r="O229" s="288">
        <v>0.13265406829767948</v>
      </c>
      <c r="P229" s="226"/>
      <c r="Q229" s="226"/>
      <c r="R229" s="226"/>
      <c r="S229" s="226"/>
      <c r="T229" s="226"/>
      <c r="U229" s="226"/>
      <c r="V229" s="227">
        <v>4309</v>
      </c>
      <c r="W229" s="226"/>
      <c r="X229" s="226"/>
      <c r="Y229" s="226"/>
      <c r="Z229" s="226"/>
      <c r="AA229" s="226"/>
      <c r="AB229" s="226"/>
      <c r="AC229" s="288">
        <v>0.11078544800102841</v>
      </c>
      <c r="AD229" s="226"/>
      <c r="AE229" s="226"/>
      <c r="AF229" s="226"/>
      <c r="AG229" s="226"/>
      <c r="AH229" s="226"/>
      <c r="AI229" s="1"/>
      <c r="AJ229" s="1"/>
    </row>
    <row r="230" spans="2:36" ht="12" customHeight="1">
      <c r="B230" s="9" t="s">
        <v>1264</v>
      </c>
      <c r="C230" s="309">
        <v>386312161.1900003</v>
      </c>
      <c r="D230" s="226"/>
      <c r="E230" s="226"/>
      <c r="F230" s="226"/>
      <c r="G230" s="226"/>
      <c r="H230" s="226"/>
      <c r="I230" s="226"/>
      <c r="J230" s="226"/>
      <c r="K230" s="226"/>
      <c r="L230" s="226"/>
      <c r="M230" s="226"/>
      <c r="N230" s="226"/>
      <c r="O230" s="288">
        <v>0.13247086741439343</v>
      </c>
      <c r="P230" s="226"/>
      <c r="Q230" s="226"/>
      <c r="R230" s="226"/>
      <c r="S230" s="226"/>
      <c r="T230" s="226"/>
      <c r="U230" s="226"/>
      <c r="V230" s="227">
        <v>3801</v>
      </c>
      <c r="W230" s="226"/>
      <c r="X230" s="226"/>
      <c r="Y230" s="226"/>
      <c r="Z230" s="226"/>
      <c r="AA230" s="226"/>
      <c r="AB230" s="226"/>
      <c r="AC230" s="288">
        <v>0.09772464327034323</v>
      </c>
      <c r="AD230" s="226"/>
      <c r="AE230" s="226"/>
      <c r="AF230" s="226"/>
      <c r="AG230" s="226"/>
      <c r="AH230" s="226"/>
      <c r="AI230" s="1"/>
      <c r="AJ230" s="1"/>
    </row>
    <row r="231" spans="2:36" ht="12" customHeight="1">
      <c r="B231" s="9" t="s">
        <v>1265</v>
      </c>
      <c r="C231" s="309">
        <v>420522204.57999873</v>
      </c>
      <c r="D231" s="226"/>
      <c r="E231" s="226"/>
      <c r="F231" s="226"/>
      <c r="G231" s="226"/>
      <c r="H231" s="226"/>
      <c r="I231" s="226"/>
      <c r="J231" s="226"/>
      <c r="K231" s="226"/>
      <c r="L231" s="226"/>
      <c r="M231" s="226"/>
      <c r="N231" s="226"/>
      <c r="O231" s="288">
        <v>0.14420188335807282</v>
      </c>
      <c r="P231" s="226"/>
      <c r="Q231" s="226"/>
      <c r="R231" s="226"/>
      <c r="S231" s="226"/>
      <c r="T231" s="226"/>
      <c r="U231" s="226"/>
      <c r="V231" s="227">
        <v>3937</v>
      </c>
      <c r="W231" s="226"/>
      <c r="X231" s="226"/>
      <c r="Y231" s="226"/>
      <c r="Z231" s="226"/>
      <c r="AA231" s="226"/>
      <c r="AB231" s="226"/>
      <c r="AC231" s="288">
        <v>0.10122123666281013</v>
      </c>
      <c r="AD231" s="226"/>
      <c r="AE231" s="226"/>
      <c r="AF231" s="226"/>
      <c r="AG231" s="226"/>
      <c r="AH231" s="226"/>
      <c r="AI231" s="1"/>
      <c r="AJ231" s="1"/>
    </row>
    <row r="232" spans="2:36" ht="12" customHeight="1">
      <c r="B232" s="9" t="s">
        <v>1266</v>
      </c>
      <c r="C232" s="309">
        <v>229792236.8999996</v>
      </c>
      <c r="D232" s="226"/>
      <c r="E232" s="226"/>
      <c r="F232" s="226"/>
      <c r="G232" s="226"/>
      <c r="H232" s="226"/>
      <c r="I232" s="226"/>
      <c r="J232" s="226"/>
      <c r="K232" s="226"/>
      <c r="L232" s="226"/>
      <c r="M232" s="226"/>
      <c r="N232" s="226"/>
      <c r="O232" s="288">
        <v>0.07879839157397123</v>
      </c>
      <c r="P232" s="226"/>
      <c r="Q232" s="226"/>
      <c r="R232" s="226"/>
      <c r="S232" s="226"/>
      <c r="T232" s="226"/>
      <c r="U232" s="226"/>
      <c r="V232" s="227">
        <v>1901</v>
      </c>
      <c r="W232" s="226"/>
      <c r="X232" s="226"/>
      <c r="Y232" s="226"/>
      <c r="Z232" s="226"/>
      <c r="AA232" s="226"/>
      <c r="AB232" s="226"/>
      <c r="AC232" s="288">
        <v>0.04887517675793804</v>
      </c>
      <c r="AD232" s="226"/>
      <c r="AE232" s="226"/>
      <c r="AF232" s="226"/>
      <c r="AG232" s="226"/>
      <c r="AH232" s="226"/>
      <c r="AI232" s="1"/>
      <c r="AJ232" s="1"/>
    </row>
    <row r="233" spans="2:36" ht="12" customHeight="1">
      <c r="B233" s="9" t="s">
        <v>1267</v>
      </c>
      <c r="C233" s="309">
        <v>20850073.639999993</v>
      </c>
      <c r="D233" s="226"/>
      <c r="E233" s="226"/>
      <c r="F233" s="226"/>
      <c r="G233" s="226"/>
      <c r="H233" s="226"/>
      <c r="I233" s="226"/>
      <c r="J233" s="226"/>
      <c r="K233" s="226"/>
      <c r="L233" s="226"/>
      <c r="M233" s="226"/>
      <c r="N233" s="226"/>
      <c r="O233" s="288">
        <v>0.007149729204062846</v>
      </c>
      <c r="P233" s="226"/>
      <c r="Q233" s="226"/>
      <c r="R233" s="226"/>
      <c r="S233" s="226"/>
      <c r="T233" s="226"/>
      <c r="U233" s="226"/>
      <c r="V233" s="227">
        <v>244</v>
      </c>
      <c r="W233" s="226"/>
      <c r="X233" s="226"/>
      <c r="Y233" s="226"/>
      <c r="Z233" s="226"/>
      <c r="AA233" s="226"/>
      <c r="AB233" s="226"/>
      <c r="AC233" s="288">
        <v>0.006273299910014141</v>
      </c>
      <c r="AD233" s="226"/>
      <c r="AE233" s="226"/>
      <c r="AF233" s="226"/>
      <c r="AG233" s="226"/>
      <c r="AH233" s="226"/>
      <c r="AI233" s="1"/>
      <c r="AJ233" s="1"/>
    </row>
    <row r="234" spans="2:36" ht="12" customHeight="1">
      <c r="B234" s="9" t="s">
        <v>1268</v>
      </c>
      <c r="C234" s="309">
        <v>5079861.970000001</v>
      </c>
      <c r="D234" s="226"/>
      <c r="E234" s="226"/>
      <c r="F234" s="226"/>
      <c r="G234" s="226"/>
      <c r="H234" s="226"/>
      <c r="I234" s="226"/>
      <c r="J234" s="226"/>
      <c r="K234" s="226"/>
      <c r="L234" s="226"/>
      <c r="M234" s="226"/>
      <c r="N234" s="226"/>
      <c r="O234" s="288">
        <v>0.0017419428874265231</v>
      </c>
      <c r="P234" s="226"/>
      <c r="Q234" s="226"/>
      <c r="R234" s="226"/>
      <c r="S234" s="226"/>
      <c r="T234" s="226"/>
      <c r="U234" s="226"/>
      <c r="V234" s="227">
        <v>71</v>
      </c>
      <c r="W234" s="226"/>
      <c r="X234" s="226"/>
      <c r="Y234" s="226"/>
      <c r="Z234" s="226"/>
      <c r="AA234" s="226"/>
      <c r="AB234" s="226"/>
      <c r="AC234" s="288">
        <v>0.0018254274328319835</v>
      </c>
      <c r="AD234" s="226"/>
      <c r="AE234" s="226"/>
      <c r="AF234" s="226"/>
      <c r="AG234" s="226"/>
      <c r="AH234" s="226"/>
      <c r="AI234" s="1"/>
      <c r="AJ234" s="1"/>
    </row>
    <row r="235" spans="2:36" ht="12" customHeight="1">
      <c r="B235" s="9" t="s">
        <v>1269</v>
      </c>
      <c r="C235" s="309">
        <v>14662855.49</v>
      </c>
      <c r="D235" s="226"/>
      <c r="E235" s="226"/>
      <c r="F235" s="226"/>
      <c r="G235" s="226"/>
      <c r="H235" s="226"/>
      <c r="I235" s="226"/>
      <c r="J235" s="226"/>
      <c r="K235" s="226"/>
      <c r="L235" s="226"/>
      <c r="M235" s="226"/>
      <c r="N235" s="226"/>
      <c r="O235" s="288">
        <v>0.005028061191624945</v>
      </c>
      <c r="P235" s="226"/>
      <c r="Q235" s="226"/>
      <c r="R235" s="226"/>
      <c r="S235" s="226"/>
      <c r="T235" s="226"/>
      <c r="U235" s="226"/>
      <c r="V235" s="227">
        <v>205</v>
      </c>
      <c r="W235" s="226"/>
      <c r="X235" s="226"/>
      <c r="Y235" s="226"/>
      <c r="Z235" s="226"/>
      <c r="AA235" s="226"/>
      <c r="AB235" s="226"/>
      <c r="AC235" s="288">
        <v>0.005270600334233192</v>
      </c>
      <c r="AD235" s="226"/>
      <c r="AE235" s="226"/>
      <c r="AF235" s="226"/>
      <c r="AG235" s="226"/>
      <c r="AH235" s="226"/>
      <c r="AI235" s="1"/>
      <c r="AJ235" s="1"/>
    </row>
    <row r="236" spans="2:36" ht="12.75" customHeight="1">
      <c r="B236" s="20"/>
      <c r="C236" s="312">
        <v>2916204662.4299984</v>
      </c>
      <c r="D236" s="311"/>
      <c r="E236" s="311"/>
      <c r="F236" s="311"/>
      <c r="G236" s="311"/>
      <c r="H236" s="311"/>
      <c r="I236" s="311"/>
      <c r="J236" s="311"/>
      <c r="K236" s="311"/>
      <c r="L236" s="311"/>
      <c r="M236" s="311"/>
      <c r="N236" s="311"/>
      <c r="O236" s="313">
        <v>1.0000000000000027</v>
      </c>
      <c r="P236" s="311"/>
      <c r="Q236" s="311"/>
      <c r="R236" s="311"/>
      <c r="S236" s="311"/>
      <c r="T236" s="311"/>
      <c r="U236" s="311"/>
      <c r="V236" s="314">
        <v>38895</v>
      </c>
      <c r="W236" s="311"/>
      <c r="X236" s="311"/>
      <c r="Y236" s="311"/>
      <c r="Z236" s="311"/>
      <c r="AA236" s="311"/>
      <c r="AB236" s="311"/>
      <c r="AC236" s="313">
        <v>1</v>
      </c>
      <c r="AD236" s="311"/>
      <c r="AE236" s="311"/>
      <c r="AF236" s="311"/>
      <c r="AG236" s="311"/>
      <c r="AH236" s="311"/>
      <c r="AI236" s="1"/>
      <c r="AJ236" s="1"/>
    </row>
    <row r="237" spans="2:36"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8.75" customHeight="1">
      <c r="B238" s="238" t="s">
        <v>1176</v>
      </c>
      <c r="C238" s="239"/>
      <c r="D238" s="239"/>
      <c r="E238" s="239"/>
      <c r="F238" s="239"/>
      <c r="G238" s="239"/>
      <c r="H238" s="239"/>
      <c r="I238" s="239"/>
      <c r="J238" s="239"/>
      <c r="K238" s="239"/>
      <c r="L238" s="239"/>
      <c r="M238" s="239"/>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c r="AJ238" s="240"/>
    </row>
    <row r="239" spans="2:36"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3.5" customHeight="1">
      <c r="B240" s="233"/>
      <c r="C240" s="234"/>
      <c r="D240" s="233" t="s">
        <v>1179</v>
      </c>
      <c r="E240" s="234"/>
      <c r="F240" s="234"/>
      <c r="G240" s="234"/>
      <c r="H240" s="234"/>
      <c r="I240" s="234"/>
      <c r="J240" s="234"/>
      <c r="K240" s="234"/>
      <c r="L240" s="234"/>
      <c r="M240" s="234"/>
      <c r="N240" s="234"/>
      <c r="O240" s="234"/>
      <c r="P240" s="233" t="s">
        <v>1180</v>
      </c>
      <c r="Q240" s="234"/>
      <c r="R240" s="234"/>
      <c r="S240" s="234"/>
      <c r="T240" s="234"/>
      <c r="U240" s="234"/>
      <c r="V240" s="234"/>
      <c r="W240" s="233" t="s">
        <v>1181</v>
      </c>
      <c r="X240" s="234"/>
      <c r="Y240" s="234"/>
      <c r="Z240" s="234"/>
      <c r="AA240" s="234"/>
      <c r="AB240" s="234"/>
      <c r="AC240" s="234"/>
      <c r="AD240" s="233" t="s">
        <v>1180</v>
      </c>
      <c r="AE240" s="234"/>
      <c r="AF240" s="234"/>
      <c r="AG240" s="234"/>
      <c r="AH240" s="234"/>
      <c r="AI240" s="234"/>
      <c r="AJ240" s="1"/>
    </row>
    <row r="241" spans="2:36" ht="11.25" customHeight="1">
      <c r="B241" s="225" t="s">
        <v>1270</v>
      </c>
      <c r="C241" s="226"/>
      <c r="D241" s="309">
        <v>8468705.940000003</v>
      </c>
      <c r="E241" s="226"/>
      <c r="F241" s="226"/>
      <c r="G241" s="226"/>
      <c r="H241" s="226"/>
      <c r="I241" s="226"/>
      <c r="J241" s="226"/>
      <c r="K241" s="226"/>
      <c r="L241" s="226"/>
      <c r="M241" s="226"/>
      <c r="N241" s="226"/>
      <c r="O241" s="226"/>
      <c r="P241" s="288">
        <v>0.002904016322689523</v>
      </c>
      <c r="Q241" s="226"/>
      <c r="R241" s="226"/>
      <c r="S241" s="226"/>
      <c r="T241" s="226"/>
      <c r="U241" s="226"/>
      <c r="V241" s="226"/>
      <c r="W241" s="227">
        <v>776</v>
      </c>
      <c r="X241" s="226"/>
      <c r="Y241" s="226"/>
      <c r="Z241" s="226"/>
      <c r="AA241" s="226"/>
      <c r="AB241" s="226"/>
      <c r="AC241" s="226"/>
      <c r="AD241" s="288">
        <v>0.019951150533487595</v>
      </c>
      <c r="AE241" s="226"/>
      <c r="AF241" s="226"/>
      <c r="AG241" s="226"/>
      <c r="AH241" s="226"/>
      <c r="AI241" s="226"/>
      <c r="AJ241" s="1"/>
    </row>
    <row r="242" spans="2:36" ht="11.25" customHeight="1">
      <c r="B242" s="225" t="s">
        <v>1271</v>
      </c>
      <c r="C242" s="226"/>
      <c r="D242" s="309">
        <v>51207720.279999875</v>
      </c>
      <c r="E242" s="226"/>
      <c r="F242" s="226"/>
      <c r="G242" s="226"/>
      <c r="H242" s="226"/>
      <c r="I242" s="226"/>
      <c r="J242" s="226"/>
      <c r="K242" s="226"/>
      <c r="L242" s="226"/>
      <c r="M242" s="226"/>
      <c r="N242" s="226"/>
      <c r="O242" s="226"/>
      <c r="P242" s="288">
        <v>0.017559714151656903</v>
      </c>
      <c r="Q242" s="226"/>
      <c r="R242" s="226"/>
      <c r="S242" s="226"/>
      <c r="T242" s="226"/>
      <c r="U242" s="226"/>
      <c r="V242" s="226"/>
      <c r="W242" s="227">
        <v>1804</v>
      </c>
      <c r="X242" s="226"/>
      <c r="Y242" s="226"/>
      <c r="Z242" s="226"/>
      <c r="AA242" s="226"/>
      <c r="AB242" s="226"/>
      <c r="AC242" s="226"/>
      <c r="AD242" s="288">
        <v>0.046381282941252086</v>
      </c>
      <c r="AE242" s="226"/>
      <c r="AF242" s="226"/>
      <c r="AG242" s="226"/>
      <c r="AH242" s="226"/>
      <c r="AI242" s="226"/>
      <c r="AJ242" s="1"/>
    </row>
    <row r="243" spans="2:36" ht="11.25" customHeight="1">
      <c r="B243" s="225" t="s">
        <v>1272</v>
      </c>
      <c r="C243" s="226"/>
      <c r="D243" s="309">
        <v>135951858.6000002</v>
      </c>
      <c r="E243" s="226"/>
      <c r="F243" s="226"/>
      <c r="G243" s="226"/>
      <c r="H243" s="226"/>
      <c r="I243" s="226"/>
      <c r="J243" s="226"/>
      <c r="K243" s="226"/>
      <c r="L243" s="226"/>
      <c r="M243" s="226"/>
      <c r="N243" s="226"/>
      <c r="O243" s="226"/>
      <c r="P243" s="288">
        <v>0.04661945039437494</v>
      </c>
      <c r="Q243" s="226"/>
      <c r="R243" s="226"/>
      <c r="S243" s="226"/>
      <c r="T243" s="226"/>
      <c r="U243" s="226"/>
      <c r="V243" s="226"/>
      <c r="W243" s="227">
        <v>3114</v>
      </c>
      <c r="X243" s="226"/>
      <c r="Y243" s="226"/>
      <c r="Z243" s="226"/>
      <c r="AA243" s="226"/>
      <c r="AB243" s="226"/>
      <c r="AC243" s="226"/>
      <c r="AD243" s="288">
        <v>0.08006170458927883</v>
      </c>
      <c r="AE243" s="226"/>
      <c r="AF243" s="226"/>
      <c r="AG243" s="226"/>
      <c r="AH243" s="226"/>
      <c r="AI243" s="226"/>
      <c r="AJ243" s="1"/>
    </row>
    <row r="244" spans="2:36" ht="11.25" customHeight="1">
      <c r="B244" s="225" t="s">
        <v>1273</v>
      </c>
      <c r="C244" s="226"/>
      <c r="D244" s="309">
        <v>372367059.41999817</v>
      </c>
      <c r="E244" s="226"/>
      <c r="F244" s="226"/>
      <c r="G244" s="226"/>
      <c r="H244" s="226"/>
      <c r="I244" s="226"/>
      <c r="J244" s="226"/>
      <c r="K244" s="226"/>
      <c r="L244" s="226"/>
      <c r="M244" s="226"/>
      <c r="N244" s="226"/>
      <c r="O244" s="226"/>
      <c r="P244" s="288">
        <v>0.12768893219919425</v>
      </c>
      <c r="Q244" s="226"/>
      <c r="R244" s="226"/>
      <c r="S244" s="226"/>
      <c r="T244" s="226"/>
      <c r="U244" s="226"/>
      <c r="V244" s="226"/>
      <c r="W244" s="227">
        <v>6763</v>
      </c>
      <c r="X244" s="226"/>
      <c r="Y244" s="226"/>
      <c r="Z244" s="226"/>
      <c r="AA244" s="226"/>
      <c r="AB244" s="226"/>
      <c r="AC244" s="226"/>
      <c r="AD244" s="288">
        <v>0.17387839053862963</v>
      </c>
      <c r="AE244" s="226"/>
      <c r="AF244" s="226"/>
      <c r="AG244" s="226"/>
      <c r="AH244" s="226"/>
      <c r="AI244" s="226"/>
      <c r="AJ244" s="1"/>
    </row>
    <row r="245" spans="2:36" ht="11.25" customHeight="1">
      <c r="B245" s="225" t="s">
        <v>1274</v>
      </c>
      <c r="C245" s="226"/>
      <c r="D245" s="309">
        <v>752578813.3900006</v>
      </c>
      <c r="E245" s="226"/>
      <c r="F245" s="226"/>
      <c r="G245" s="226"/>
      <c r="H245" s="226"/>
      <c r="I245" s="226"/>
      <c r="J245" s="226"/>
      <c r="K245" s="226"/>
      <c r="L245" s="226"/>
      <c r="M245" s="226"/>
      <c r="N245" s="226"/>
      <c r="O245" s="226"/>
      <c r="P245" s="288">
        <v>0.25806790006394686</v>
      </c>
      <c r="Q245" s="226"/>
      <c r="R245" s="226"/>
      <c r="S245" s="226"/>
      <c r="T245" s="226"/>
      <c r="U245" s="226"/>
      <c r="V245" s="226"/>
      <c r="W245" s="227">
        <v>8540</v>
      </c>
      <c r="X245" s="226"/>
      <c r="Y245" s="226"/>
      <c r="Z245" s="226"/>
      <c r="AA245" s="226"/>
      <c r="AB245" s="226"/>
      <c r="AC245" s="226"/>
      <c r="AD245" s="288">
        <v>0.21956549685049492</v>
      </c>
      <c r="AE245" s="226"/>
      <c r="AF245" s="226"/>
      <c r="AG245" s="226"/>
      <c r="AH245" s="226"/>
      <c r="AI245" s="226"/>
      <c r="AJ245" s="1"/>
    </row>
    <row r="246" spans="2:36" ht="11.25" customHeight="1">
      <c r="B246" s="225" t="s">
        <v>1275</v>
      </c>
      <c r="C246" s="226"/>
      <c r="D246" s="309">
        <v>66976125.40000003</v>
      </c>
      <c r="E246" s="226"/>
      <c r="F246" s="226"/>
      <c r="G246" s="226"/>
      <c r="H246" s="226"/>
      <c r="I246" s="226"/>
      <c r="J246" s="226"/>
      <c r="K246" s="226"/>
      <c r="L246" s="226"/>
      <c r="M246" s="226"/>
      <c r="N246" s="226"/>
      <c r="O246" s="226"/>
      <c r="P246" s="288">
        <v>0.02296688098159426</v>
      </c>
      <c r="Q246" s="226"/>
      <c r="R246" s="226"/>
      <c r="S246" s="226"/>
      <c r="T246" s="226"/>
      <c r="U246" s="226"/>
      <c r="V246" s="226"/>
      <c r="W246" s="227">
        <v>1236</v>
      </c>
      <c r="X246" s="226"/>
      <c r="Y246" s="226"/>
      <c r="Z246" s="226"/>
      <c r="AA246" s="226"/>
      <c r="AB246" s="226"/>
      <c r="AC246" s="226"/>
      <c r="AD246" s="288">
        <v>0.03177786347859622</v>
      </c>
      <c r="AE246" s="226"/>
      <c r="AF246" s="226"/>
      <c r="AG246" s="226"/>
      <c r="AH246" s="226"/>
      <c r="AI246" s="226"/>
      <c r="AJ246" s="1"/>
    </row>
    <row r="247" spans="2:36" ht="11.25" customHeight="1">
      <c r="B247" s="225" t="s">
        <v>1276</v>
      </c>
      <c r="C247" s="226"/>
      <c r="D247" s="309">
        <v>102873264.73999998</v>
      </c>
      <c r="E247" s="226"/>
      <c r="F247" s="226"/>
      <c r="G247" s="226"/>
      <c r="H247" s="226"/>
      <c r="I247" s="226"/>
      <c r="J247" s="226"/>
      <c r="K247" s="226"/>
      <c r="L247" s="226"/>
      <c r="M247" s="226"/>
      <c r="N247" s="226"/>
      <c r="O247" s="226"/>
      <c r="P247" s="288">
        <v>0.0352764214615439</v>
      </c>
      <c r="Q247" s="226"/>
      <c r="R247" s="226"/>
      <c r="S247" s="226"/>
      <c r="T247" s="226"/>
      <c r="U247" s="226"/>
      <c r="V247" s="226"/>
      <c r="W247" s="227">
        <v>1578</v>
      </c>
      <c r="X247" s="226"/>
      <c r="Y247" s="226"/>
      <c r="Z247" s="226"/>
      <c r="AA247" s="226"/>
      <c r="AB247" s="226"/>
      <c r="AC247" s="226"/>
      <c r="AD247" s="288">
        <v>0.04057076745082915</v>
      </c>
      <c r="AE247" s="226"/>
      <c r="AF247" s="226"/>
      <c r="AG247" s="226"/>
      <c r="AH247" s="226"/>
      <c r="AI247" s="226"/>
      <c r="AJ247" s="1"/>
    </row>
    <row r="248" spans="2:36" ht="11.25" customHeight="1">
      <c r="B248" s="225" t="s">
        <v>1277</v>
      </c>
      <c r="C248" s="226"/>
      <c r="D248" s="309">
        <v>137160630.44</v>
      </c>
      <c r="E248" s="226"/>
      <c r="F248" s="226"/>
      <c r="G248" s="226"/>
      <c r="H248" s="226"/>
      <c r="I248" s="226"/>
      <c r="J248" s="226"/>
      <c r="K248" s="226"/>
      <c r="L248" s="226"/>
      <c r="M248" s="226"/>
      <c r="N248" s="226"/>
      <c r="O248" s="226"/>
      <c r="P248" s="288">
        <v>0.047033952111477526</v>
      </c>
      <c r="Q248" s="226"/>
      <c r="R248" s="226"/>
      <c r="S248" s="226"/>
      <c r="T248" s="226"/>
      <c r="U248" s="226"/>
      <c r="V248" s="226"/>
      <c r="W248" s="227">
        <v>1995</v>
      </c>
      <c r="X248" s="226"/>
      <c r="Y248" s="226"/>
      <c r="Z248" s="226"/>
      <c r="AA248" s="226"/>
      <c r="AB248" s="226"/>
      <c r="AC248" s="226"/>
      <c r="AD248" s="288">
        <v>0.051291939838025456</v>
      </c>
      <c r="AE248" s="226"/>
      <c r="AF248" s="226"/>
      <c r="AG248" s="226"/>
      <c r="AH248" s="226"/>
      <c r="AI248" s="226"/>
      <c r="AJ248" s="1"/>
    </row>
    <row r="249" spans="2:36" ht="11.25" customHeight="1">
      <c r="B249" s="225" t="s">
        <v>1278</v>
      </c>
      <c r="C249" s="226"/>
      <c r="D249" s="309">
        <v>183721912.96999997</v>
      </c>
      <c r="E249" s="226"/>
      <c r="F249" s="226"/>
      <c r="G249" s="226"/>
      <c r="H249" s="226"/>
      <c r="I249" s="226"/>
      <c r="J249" s="226"/>
      <c r="K249" s="226"/>
      <c r="L249" s="226"/>
      <c r="M249" s="226"/>
      <c r="N249" s="226"/>
      <c r="O249" s="226"/>
      <c r="P249" s="288">
        <v>0.06300034950801747</v>
      </c>
      <c r="Q249" s="226"/>
      <c r="R249" s="226"/>
      <c r="S249" s="226"/>
      <c r="T249" s="226"/>
      <c r="U249" s="226"/>
      <c r="V249" s="226"/>
      <c r="W249" s="227">
        <v>2325</v>
      </c>
      <c r="X249" s="226"/>
      <c r="Y249" s="226"/>
      <c r="Z249" s="226"/>
      <c r="AA249" s="226"/>
      <c r="AB249" s="226"/>
      <c r="AC249" s="226"/>
      <c r="AD249" s="288">
        <v>0.05977632086386425</v>
      </c>
      <c r="AE249" s="226"/>
      <c r="AF249" s="226"/>
      <c r="AG249" s="226"/>
      <c r="AH249" s="226"/>
      <c r="AI249" s="226"/>
      <c r="AJ249" s="1"/>
    </row>
    <row r="250" spans="2:36" ht="11.25" customHeight="1">
      <c r="B250" s="225" t="s">
        <v>1279</v>
      </c>
      <c r="C250" s="226"/>
      <c r="D250" s="309">
        <v>161161099.65999967</v>
      </c>
      <c r="E250" s="226"/>
      <c r="F250" s="226"/>
      <c r="G250" s="226"/>
      <c r="H250" s="226"/>
      <c r="I250" s="226"/>
      <c r="J250" s="226"/>
      <c r="K250" s="226"/>
      <c r="L250" s="226"/>
      <c r="M250" s="226"/>
      <c r="N250" s="226"/>
      <c r="O250" s="226"/>
      <c r="P250" s="288">
        <v>0.05526398806512719</v>
      </c>
      <c r="Q250" s="226"/>
      <c r="R250" s="226"/>
      <c r="S250" s="226"/>
      <c r="T250" s="226"/>
      <c r="U250" s="226"/>
      <c r="V250" s="226"/>
      <c r="W250" s="227">
        <v>1886</v>
      </c>
      <c r="X250" s="226"/>
      <c r="Y250" s="226"/>
      <c r="Z250" s="226"/>
      <c r="AA250" s="226"/>
      <c r="AB250" s="226"/>
      <c r="AC250" s="226"/>
      <c r="AD250" s="288">
        <v>0.04848952307494537</v>
      </c>
      <c r="AE250" s="226"/>
      <c r="AF250" s="226"/>
      <c r="AG250" s="226"/>
      <c r="AH250" s="226"/>
      <c r="AI250" s="226"/>
      <c r="AJ250" s="1"/>
    </row>
    <row r="251" spans="2:36" ht="11.25" customHeight="1">
      <c r="B251" s="225" t="s">
        <v>1280</v>
      </c>
      <c r="C251" s="226"/>
      <c r="D251" s="309">
        <v>442453301.27999955</v>
      </c>
      <c r="E251" s="226"/>
      <c r="F251" s="226"/>
      <c r="G251" s="226"/>
      <c r="H251" s="226"/>
      <c r="I251" s="226"/>
      <c r="J251" s="226"/>
      <c r="K251" s="226"/>
      <c r="L251" s="226"/>
      <c r="M251" s="226"/>
      <c r="N251" s="226"/>
      <c r="O251" s="226"/>
      <c r="P251" s="288">
        <v>0.1517223077585078</v>
      </c>
      <c r="Q251" s="226"/>
      <c r="R251" s="226"/>
      <c r="S251" s="226"/>
      <c r="T251" s="226"/>
      <c r="U251" s="226"/>
      <c r="V251" s="226"/>
      <c r="W251" s="227">
        <v>4777</v>
      </c>
      <c r="X251" s="226"/>
      <c r="Y251" s="226"/>
      <c r="Z251" s="226"/>
      <c r="AA251" s="226"/>
      <c r="AB251" s="226"/>
      <c r="AC251" s="226"/>
      <c r="AD251" s="288">
        <v>0.1228178429103998</v>
      </c>
      <c r="AE251" s="226"/>
      <c r="AF251" s="226"/>
      <c r="AG251" s="226"/>
      <c r="AH251" s="226"/>
      <c r="AI251" s="226"/>
      <c r="AJ251" s="1"/>
    </row>
    <row r="252" spans="2:36" ht="11.25" customHeight="1">
      <c r="B252" s="225" t="s">
        <v>1281</v>
      </c>
      <c r="C252" s="226"/>
      <c r="D252" s="309">
        <v>189454642.08999977</v>
      </c>
      <c r="E252" s="226"/>
      <c r="F252" s="226"/>
      <c r="G252" s="226"/>
      <c r="H252" s="226"/>
      <c r="I252" s="226"/>
      <c r="J252" s="226"/>
      <c r="K252" s="226"/>
      <c r="L252" s="226"/>
      <c r="M252" s="226"/>
      <c r="N252" s="226"/>
      <c r="O252" s="226"/>
      <c r="P252" s="288">
        <v>0.06496616802338287</v>
      </c>
      <c r="Q252" s="226"/>
      <c r="R252" s="226"/>
      <c r="S252" s="226"/>
      <c r="T252" s="226"/>
      <c r="U252" s="226"/>
      <c r="V252" s="226"/>
      <c r="W252" s="227">
        <v>1747</v>
      </c>
      <c r="X252" s="226"/>
      <c r="Y252" s="226"/>
      <c r="Z252" s="226"/>
      <c r="AA252" s="226"/>
      <c r="AB252" s="226"/>
      <c r="AC252" s="226"/>
      <c r="AD252" s="288">
        <v>0.04491579894587993</v>
      </c>
      <c r="AE252" s="226"/>
      <c r="AF252" s="226"/>
      <c r="AG252" s="226"/>
      <c r="AH252" s="226"/>
      <c r="AI252" s="226"/>
      <c r="AJ252" s="1"/>
    </row>
    <row r="253" spans="2:36" ht="11.25" customHeight="1">
      <c r="B253" s="225" t="s">
        <v>1282</v>
      </c>
      <c r="C253" s="226"/>
      <c r="D253" s="309">
        <v>87615775.80000001</v>
      </c>
      <c r="E253" s="226"/>
      <c r="F253" s="226"/>
      <c r="G253" s="226"/>
      <c r="H253" s="226"/>
      <c r="I253" s="226"/>
      <c r="J253" s="226"/>
      <c r="K253" s="226"/>
      <c r="L253" s="226"/>
      <c r="M253" s="226"/>
      <c r="N253" s="226"/>
      <c r="O253" s="226"/>
      <c r="P253" s="288">
        <v>0.030044453645099126</v>
      </c>
      <c r="Q253" s="226"/>
      <c r="R253" s="226"/>
      <c r="S253" s="226"/>
      <c r="T253" s="226"/>
      <c r="U253" s="226"/>
      <c r="V253" s="226"/>
      <c r="W253" s="227">
        <v>792</v>
      </c>
      <c r="X253" s="226"/>
      <c r="Y253" s="226"/>
      <c r="Z253" s="226"/>
      <c r="AA253" s="226"/>
      <c r="AB253" s="226"/>
      <c r="AC253" s="226"/>
      <c r="AD253" s="288">
        <v>0.020362514462013113</v>
      </c>
      <c r="AE253" s="226"/>
      <c r="AF253" s="226"/>
      <c r="AG253" s="226"/>
      <c r="AH253" s="226"/>
      <c r="AI253" s="226"/>
      <c r="AJ253" s="1"/>
    </row>
    <row r="254" spans="2:36" ht="11.25" customHeight="1">
      <c r="B254" s="225" t="s">
        <v>1283</v>
      </c>
      <c r="C254" s="226"/>
      <c r="D254" s="309">
        <v>224213752.41999987</v>
      </c>
      <c r="E254" s="226"/>
      <c r="F254" s="226"/>
      <c r="G254" s="226"/>
      <c r="H254" s="226"/>
      <c r="I254" s="226"/>
      <c r="J254" s="226"/>
      <c r="K254" s="226"/>
      <c r="L254" s="226"/>
      <c r="M254" s="226"/>
      <c r="N254" s="226"/>
      <c r="O254" s="226"/>
      <c r="P254" s="288">
        <v>0.07688546531338727</v>
      </c>
      <c r="Q254" s="226"/>
      <c r="R254" s="226"/>
      <c r="S254" s="226"/>
      <c r="T254" s="226"/>
      <c r="U254" s="226"/>
      <c r="V254" s="226"/>
      <c r="W254" s="227">
        <v>1562</v>
      </c>
      <c r="X254" s="226"/>
      <c r="Y254" s="226"/>
      <c r="Z254" s="226"/>
      <c r="AA254" s="226"/>
      <c r="AB254" s="226"/>
      <c r="AC254" s="226"/>
      <c r="AD254" s="288">
        <v>0.04015940352230364</v>
      </c>
      <c r="AE254" s="226"/>
      <c r="AF254" s="226"/>
      <c r="AG254" s="226"/>
      <c r="AH254" s="226"/>
      <c r="AI254" s="226"/>
      <c r="AJ254" s="1"/>
    </row>
    <row r="255" spans="2:36" ht="11.25" customHeight="1">
      <c r="B255" s="310"/>
      <c r="C255" s="311"/>
      <c r="D255" s="312">
        <v>2916204662.429998</v>
      </c>
      <c r="E255" s="311"/>
      <c r="F255" s="311"/>
      <c r="G255" s="311"/>
      <c r="H255" s="311"/>
      <c r="I255" s="311"/>
      <c r="J255" s="311"/>
      <c r="K255" s="311"/>
      <c r="L255" s="311"/>
      <c r="M255" s="311"/>
      <c r="N255" s="311"/>
      <c r="O255" s="311"/>
      <c r="P255" s="313">
        <v>1.0000000000000047</v>
      </c>
      <c r="Q255" s="311"/>
      <c r="R255" s="311"/>
      <c r="S255" s="311"/>
      <c r="T255" s="311"/>
      <c r="U255" s="311"/>
      <c r="V255" s="311"/>
      <c r="W255" s="314">
        <v>38895</v>
      </c>
      <c r="X255" s="311"/>
      <c r="Y255" s="311"/>
      <c r="Z255" s="311"/>
      <c r="AA255" s="311"/>
      <c r="AB255" s="311"/>
      <c r="AC255" s="311"/>
      <c r="AD255" s="313">
        <v>1</v>
      </c>
      <c r="AE255" s="311"/>
      <c r="AF255" s="311"/>
      <c r="AG255" s="311"/>
      <c r="AH255" s="311"/>
      <c r="AI255" s="311"/>
      <c r="AJ255" s="1"/>
    </row>
    <row r="256" spans="2:36" ht="9"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8.75" customHeight="1">
      <c r="B257" s="238" t="s">
        <v>1177</v>
      </c>
      <c r="C257" s="239"/>
      <c r="D257" s="239"/>
      <c r="E257" s="239"/>
      <c r="F257" s="239"/>
      <c r="G257" s="239"/>
      <c r="H257" s="239"/>
      <c r="I257" s="239"/>
      <c r="J257" s="239"/>
      <c r="K257" s="239"/>
      <c r="L257" s="239"/>
      <c r="M257" s="239"/>
      <c r="N257" s="239"/>
      <c r="O257" s="239"/>
      <c r="P257" s="239"/>
      <c r="Q257" s="239"/>
      <c r="R257" s="239"/>
      <c r="S257" s="239"/>
      <c r="T257" s="239"/>
      <c r="U257" s="239"/>
      <c r="V257" s="239"/>
      <c r="W257" s="239"/>
      <c r="X257" s="239"/>
      <c r="Y257" s="239"/>
      <c r="Z257" s="239"/>
      <c r="AA257" s="239"/>
      <c r="AB257" s="239"/>
      <c r="AC257" s="239"/>
      <c r="AD257" s="239"/>
      <c r="AE257" s="239"/>
      <c r="AF257" s="239"/>
      <c r="AG257" s="239"/>
      <c r="AH257" s="239"/>
      <c r="AI257" s="239"/>
      <c r="AJ257" s="240"/>
    </row>
    <row r="258" spans="2:36" ht="8.2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0.5" customHeight="1">
      <c r="B259" s="233" t="s">
        <v>1182</v>
      </c>
      <c r="C259" s="234"/>
      <c r="D259" s="233" t="s">
        <v>1179</v>
      </c>
      <c r="E259" s="234"/>
      <c r="F259" s="234"/>
      <c r="G259" s="234"/>
      <c r="H259" s="234"/>
      <c r="I259" s="234"/>
      <c r="J259" s="234"/>
      <c r="K259" s="234"/>
      <c r="L259" s="234"/>
      <c r="M259" s="234"/>
      <c r="N259" s="234"/>
      <c r="O259" s="234"/>
      <c r="P259" s="233" t="s">
        <v>1180</v>
      </c>
      <c r="Q259" s="234"/>
      <c r="R259" s="234"/>
      <c r="S259" s="234"/>
      <c r="T259" s="234"/>
      <c r="U259" s="234"/>
      <c r="V259" s="234"/>
      <c r="W259" s="233" t="s">
        <v>1181</v>
      </c>
      <c r="X259" s="234"/>
      <c r="Y259" s="234"/>
      <c r="Z259" s="234"/>
      <c r="AA259" s="234"/>
      <c r="AB259" s="234"/>
      <c r="AC259" s="234"/>
      <c r="AD259" s="233" t="s">
        <v>1180</v>
      </c>
      <c r="AE259" s="234"/>
      <c r="AF259" s="234"/>
      <c r="AG259" s="234"/>
      <c r="AH259" s="234"/>
      <c r="AI259" s="234"/>
      <c r="AJ259" s="1"/>
    </row>
    <row r="260" spans="2:36" ht="10.5" customHeight="1">
      <c r="B260" s="225" t="s">
        <v>1284</v>
      </c>
      <c r="C260" s="226"/>
      <c r="D260" s="309">
        <v>27476350.880000003</v>
      </c>
      <c r="E260" s="226"/>
      <c r="F260" s="226"/>
      <c r="G260" s="226"/>
      <c r="H260" s="226"/>
      <c r="I260" s="226"/>
      <c r="J260" s="226"/>
      <c r="K260" s="226"/>
      <c r="L260" s="226"/>
      <c r="M260" s="226"/>
      <c r="N260" s="226"/>
      <c r="O260" s="226"/>
      <c r="P260" s="288">
        <v>0.009421955610311884</v>
      </c>
      <c r="Q260" s="226"/>
      <c r="R260" s="226"/>
      <c r="S260" s="226"/>
      <c r="T260" s="226"/>
      <c r="U260" s="226"/>
      <c r="V260" s="226"/>
      <c r="W260" s="227">
        <v>1006</v>
      </c>
      <c r="X260" s="226"/>
      <c r="Y260" s="226"/>
      <c r="Z260" s="226"/>
      <c r="AA260" s="226"/>
      <c r="AB260" s="226"/>
      <c r="AC260" s="226"/>
      <c r="AD260" s="288">
        <v>0.02586450700604191</v>
      </c>
      <c r="AE260" s="226"/>
      <c r="AF260" s="226"/>
      <c r="AG260" s="226"/>
      <c r="AH260" s="226"/>
      <c r="AI260" s="226"/>
      <c r="AJ260" s="1"/>
    </row>
    <row r="261" spans="2:36" ht="10.5" customHeight="1">
      <c r="B261" s="225" t="s">
        <v>1184</v>
      </c>
      <c r="C261" s="226"/>
      <c r="D261" s="309">
        <v>40430855.14000001</v>
      </c>
      <c r="E261" s="226"/>
      <c r="F261" s="226"/>
      <c r="G261" s="226"/>
      <c r="H261" s="226"/>
      <c r="I261" s="226"/>
      <c r="J261" s="226"/>
      <c r="K261" s="226"/>
      <c r="L261" s="226"/>
      <c r="M261" s="226"/>
      <c r="N261" s="226"/>
      <c r="O261" s="226"/>
      <c r="P261" s="288">
        <v>0.013864203586558294</v>
      </c>
      <c r="Q261" s="226"/>
      <c r="R261" s="226"/>
      <c r="S261" s="226"/>
      <c r="T261" s="226"/>
      <c r="U261" s="226"/>
      <c r="V261" s="226"/>
      <c r="W261" s="227">
        <v>1228</v>
      </c>
      <c r="X261" s="226"/>
      <c r="Y261" s="226"/>
      <c r="Z261" s="226"/>
      <c r="AA261" s="226"/>
      <c r="AB261" s="226"/>
      <c r="AC261" s="226"/>
      <c r="AD261" s="288">
        <v>0.03157218151433346</v>
      </c>
      <c r="AE261" s="226"/>
      <c r="AF261" s="226"/>
      <c r="AG261" s="226"/>
      <c r="AH261" s="226"/>
      <c r="AI261" s="226"/>
      <c r="AJ261" s="1"/>
    </row>
    <row r="262" spans="2:36" ht="10.5" customHeight="1">
      <c r="B262" s="225" t="s">
        <v>1185</v>
      </c>
      <c r="C262" s="226"/>
      <c r="D262" s="309">
        <v>153818527.8</v>
      </c>
      <c r="E262" s="226"/>
      <c r="F262" s="226"/>
      <c r="G262" s="226"/>
      <c r="H262" s="226"/>
      <c r="I262" s="226"/>
      <c r="J262" s="226"/>
      <c r="K262" s="226"/>
      <c r="L262" s="226"/>
      <c r="M262" s="226"/>
      <c r="N262" s="226"/>
      <c r="O262" s="226"/>
      <c r="P262" s="288">
        <v>0.05274613602456384</v>
      </c>
      <c r="Q262" s="226"/>
      <c r="R262" s="226"/>
      <c r="S262" s="226"/>
      <c r="T262" s="226"/>
      <c r="U262" s="226"/>
      <c r="V262" s="226"/>
      <c r="W262" s="227">
        <v>3825</v>
      </c>
      <c r="X262" s="226"/>
      <c r="Y262" s="226"/>
      <c r="Z262" s="226"/>
      <c r="AA262" s="226"/>
      <c r="AB262" s="226"/>
      <c r="AC262" s="226"/>
      <c r="AD262" s="288">
        <v>0.0983416891631315</v>
      </c>
      <c r="AE262" s="226"/>
      <c r="AF262" s="226"/>
      <c r="AG262" s="226"/>
      <c r="AH262" s="226"/>
      <c r="AI262" s="226"/>
      <c r="AJ262" s="1"/>
    </row>
    <row r="263" spans="2:36" ht="10.5" customHeight="1">
      <c r="B263" s="225" t="s">
        <v>1186</v>
      </c>
      <c r="C263" s="226"/>
      <c r="D263" s="309">
        <v>303659825.70999944</v>
      </c>
      <c r="E263" s="226"/>
      <c r="F263" s="226"/>
      <c r="G263" s="226"/>
      <c r="H263" s="226"/>
      <c r="I263" s="226"/>
      <c r="J263" s="226"/>
      <c r="K263" s="226"/>
      <c r="L263" s="226"/>
      <c r="M263" s="226"/>
      <c r="N263" s="226"/>
      <c r="O263" s="226"/>
      <c r="P263" s="288">
        <v>0.10412843433868166</v>
      </c>
      <c r="Q263" s="226"/>
      <c r="R263" s="226"/>
      <c r="S263" s="226"/>
      <c r="T263" s="226"/>
      <c r="U263" s="226"/>
      <c r="V263" s="226"/>
      <c r="W263" s="227">
        <v>6458</v>
      </c>
      <c r="X263" s="226"/>
      <c r="Y263" s="226"/>
      <c r="Z263" s="226"/>
      <c r="AA263" s="226"/>
      <c r="AB263" s="226"/>
      <c r="AC263" s="226"/>
      <c r="AD263" s="288">
        <v>0.16603676565111197</v>
      </c>
      <c r="AE263" s="226"/>
      <c r="AF263" s="226"/>
      <c r="AG263" s="226"/>
      <c r="AH263" s="226"/>
      <c r="AI263" s="226"/>
      <c r="AJ263" s="1"/>
    </row>
    <row r="264" spans="2:36" ht="10.5" customHeight="1">
      <c r="B264" s="225" t="s">
        <v>1187</v>
      </c>
      <c r="C264" s="226"/>
      <c r="D264" s="309">
        <v>275920645.3300001</v>
      </c>
      <c r="E264" s="226"/>
      <c r="F264" s="226"/>
      <c r="G264" s="226"/>
      <c r="H264" s="226"/>
      <c r="I264" s="226"/>
      <c r="J264" s="226"/>
      <c r="K264" s="226"/>
      <c r="L264" s="226"/>
      <c r="M264" s="226"/>
      <c r="N264" s="226"/>
      <c r="O264" s="226"/>
      <c r="P264" s="288">
        <v>0.09461635148065448</v>
      </c>
      <c r="Q264" s="226"/>
      <c r="R264" s="226"/>
      <c r="S264" s="226"/>
      <c r="T264" s="226"/>
      <c r="U264" s="226"/>
      <c r="V264" s="226"/>
      <c r="W264" s="227">
        <v>4459</v>
      </c>
      <c r="X264" s="226"/>
      <c r="Y264" s="226"/>
      <c r="Z264" s="226"/>
      <c r="AA264" s="226"/>
      <c r="AB264" s="226"/>
      <c r="AC264" s="226"/>
      <c r="AD264" s="288">
        <v>0.11464198483095514</v>
      </c>
      <c r="AE264" s="226"/>
      <c r="AF264" s="226"/>
      <c r="AG264" s="226"/>
      <c r="AH264" s="226"/>
      <c r="AI264" s="226"/>
      <c r="AJ264" s="1"/>
    </row>
    <row r="265" spans="2:36" ht="10.5" customHeight="1">
      <c r="B265" s="225" t="s">
        <v>1188</v>
      </c>
      <c r="C265" s="226"/>
      <c r="D265" s="309">
        <v>275851118.55000013</v>
      </c>
      <c r="E265" s="226"/>
      <c r="F265" s="226"/>
      <c r="G265" s="226"/>
      <c r="H265" s="226"/>
      <c r="I265" s="226"/>
      <c r="J265" s="226"/>
      <c r="K265" s="226"/>
      <c r="L265" s="226"/>
      <c r="M265" s="226"/>
      <c r="N265" s="226"/>
      <c r="O265" s="226"/>
      <c r="P265" s="288">
        <v>0.09459250995097869</v>
      </c>
      <c r="Q265" s="226"/>
      <c r="R265" s="226"/>
      <c r="S265" s="226"/>
      <c r="T265" s="226"/>
      <c r="U265" s="226"/>
      <c r="V265" s="226"/>
      <c r="W265" s="227">
        <v>3741</v>
      </c>
      <c r="X265" s="226"/>
      <c r="Y265" s="226"/>
      <c r="Z265" s="226"/>
      <c r="AA265" s="226"/>
      <c r="AB265" s="226"/>
      <c r="AC265" s="226"/>
      <c r="AD265" s="288">
        <v>0.09618202853837254</v>
      </c>
      <c r="AE265" s="226"/>
      <c r="AF265" s="226"/>
      <c r="AG265" s="226"/>
      <c r="AH265" s="226"/>
      <c r="AI265" s="226"/>
      <c r="AJ265" s="1"/>
    </row>
    <row r="266" spans="2:36" ht="10.5" customHeight="1">
      <c r="B266" s="225" t="s">
        <v>1189</v>
      </c>
      <c r="C266" s="226"/>
      <c r="D266" s="309">
        <v>275230143.3800005</v>
      </c>
      <c r="E266" s="226"/>
      <c r="F266" s="226"/>
      <c r="G266" s="226"/>
      <c r="H266" s="226"/>
      <c r="I266" s="226"/>
      <c r="J266" s="226"/>
      <c r="K266" s="226"/>
      <c r="L266" s="226"/>
      <c r="M266" s="226"/>
      <c r="N266" s="226"/>
      <c r="O266" s="226"/>
      <c r="P266" s="288">
        <v>0.09437957044848087</v>
      </c>
      <c r="Q266" s="226"/>
      <c r="R266" s="226"/>
      <c r="S266" s="226"/>
      <c r="T266" s="226"/>
      <c r="U266" s="226"/>
      <c r="V266" s="226"/>
      <c r="W266" s="227">
        <v>3368</v>
      </c>
      <c r="X266" s="226"/>
      <c r="Y266" s="226"/>
      <c r="Z266" s="226"/>
      <c r="AA266" s="226"/>
      <c r="AB266" s="226"/>
      <c r="AC266" s="226"/>
      <c r="AD266" s="288">
        <v>0.08659210695462141</v>
      </c>
      <c r="AE266" s="226"/>
      <c r="AF266" s="226"/>
      <c r="AG266" s="226"/>
      <c r="AH266" s="226"/>
      <c r="AI266" s="226"/>
      <c r="AJ266" s="1"/>
    </row>
    <row r="267" spans="2:36" ht="10.5" customHeight="1">
      <c r="B267" s="225" t="s">
        <v>1190</v>
      </c>
      <c r="C267" s="226"/>
      <c r="D267" s="309">
        <v>243743828.51</v>
      </c>
      <c r="E267" s="226"/>
      <c r="F267" s="226"/>
      <c r="G267" s="226"/>
      <c r="H267" s="226"/>
      <c r="I267" s="226"/>
      <c r="J267" s="226"/>
      <c r="K267" s="226"/>
      <c r="L267" s="226"/>
      <c r="M267" s="226"/>
      <c r="N267" s="226"/>
      <c r="O267" s="226"/>
      <c r="P267" s="288">
        <v>0.08358255222968283</v>
      </c>
      <c r="Q267" s="226"/>
      <c r="R267" s="226"/>
      <c r="S267" s="226"/>
      <c r="T267" s="226"/>
      <c r="U267" s="226"/>
      <c r="V267" s="226"/>
      <c r="W267" s="227">
        <v>2692</v>
      </c>
      <c r="X267" s="226"/>
      <c r="Y267" s="226"/>
      <c r="Z267" s="226"/>
      <c r="AA267" s="226"/>
      <c r="AB267" s="226"/>
      <c r="AC267" s="226"/>
      <c r="AD267" s="288">
        <v>0.0692119809744183</v>
      </c>
      <c r="AE267" s="226"/>
      <c r="AF267" s="226"/>
      <c r="AG267" s="226"/>
      <c r="AH267" s="226"/>
      <c r="AI267" s="226"/>
      <c r="AJ267" s="1"/>
    </row>
    <row r="268" spans="2:36" ht="10.5" customHeight="1">
      <c r="B268" s="225" t="s">
        <v>1191</v>
      </c>
      <c r="C268" s="226"/>
      <c r="D268" s="309">
        <v>400049590.2799998</v>
      </c>
      <c r="E268" s="226"/>
      <c r="F268" s="226"/>
      <c r="G268" s="226"/>
      <c r="H268" s="226"/>
      <c r="I268" s="226"/>
      <c r="J268" s="226"/>
      <c r="K268" s="226"/>
      <c r="L268" s="226"/>
      <c r="M268" s="226"/>
      <c r="N268" s="226"/>
      <c r="O268" s="226"/>
      <c r="P268" s="288">
        <v>0.13718158928758062</v>
      </c>
      <c r="Q268" s="226"/>
      <c r="R268" s="226"/>
      <c r="S268" s="226"/>
      <c r="T268" s="226"/>
      <c r="U268" s="226"/>
      <c r="V268" s="226"/>
      <c r="W268" s="227">
        <v>3964</v>
      </c>
      <c r="X268" s="226"/>
      <c r="Y268" s="226"/>
      <c r="Z268" s="226"/>
      <c r="AA268" s="226"/>
      <c r="AB268" s="226"/>
      <c r="AC268" s="226"/>
      <c r="AD268" s="288">
        <v>0.10191541329219694</v>
      </c>
      <c r="AE268" s="226"/>
      <c r="AF268" s="226"/>
      <c r="AG268" s="226"/>
      <c r="AH268" s="226"/>
      <c r="AI268" s="226"/>
      <c r="AJ268" s="1"/>
    </row>
    <row r="269" spans="2:36" ht="10.5" customHeight="1">
      <c r="B269" s="225" t="s">
        <v>1192</v>
      </c>
      <c r="C269" s="226"/>
      <c r="D269" s="309">
        <v>294501533.98999983</v>
      </c>
      <c r="E269" s="226"/>
      <c r="F269" s="226"/>
      <c r="G269" s="226"/>
      <c r="H269" s="226"/>
      <c r="I269" s="226"/>
      <c r="J269" s="226"/>
      <c r="K269" s="226"/>
      <c r="L269" s="226"/>
      <c r="M269" s="226"/>
      <c r="N269" s="226"/>
      <c r="O269" s="226"/>
      <c r="P269" s="288">
        <v>0.10098795114901134</v>
      </c>
      <c r="Q269" s="226"/>
      <c r="R269" s="226"/>
      <c r="S269" s="226"/>
      <c r="T269" s="226"/>
      <c r="U269" s="226"/>
      <c r="V269" s="226"/>
      <c r="W269" s="227">
        <v>2647</v>
      </c>
      <c r="X269" s="226"/>
      <c r="Y269" s="226"/>
      <c r="Z269" s="226"/>
      <c r="AA269" s="226"/>
      <c r="AB269" s="226"/>
      <c r="AC269" s="226"/>
      <c r="AD269" s="288">
        <v>0.06805501992544029</v>
      </c>
      <c r="AE269" s="226"/>
      <c r="AF269" s="226"/>
      <c r="AG269" s="226"/>
      <c r="AH269" s="226"/>
      <c r="AI269" s="226"/>
      <c r="AJ269" s="1"/>
    </row>
    <row r="270" spans="2:36" ht="10.5" customHeight="1">
      <c r="B270" s="225" t="s">
        <v>1193</v>
      </c>
      <c r="C270" s="226"/>
      <c r="D270" s="309">
        <v>108590772.20999976</v>
      </c>
      <c r="E270" s="226"/>
      <c r="F270" s="226"/>
      <c r="G270" s="226"/>
      <c r="H270" s="226"/>
      <c r="I270" s="226"/>
      <c r="J270" s="226"/>
      <c r="K270" s="226"/>
      <c r="L270" s="226"/>
      <c r="M270" s="226"/>
      <c r="N270" s="226"/>
      <c r="O270" s="226"/>
      <c r="P270" s="288">
        <v>0.0372370202986761</v>
      </c>
      <c r="Q270" s="226"/>
      <c r="R270" s="226"/>
      <c r="S270" s="226"/>
      <c r="T270" s="226"/>
      <c r="U270" s="226"/>
      <c r="V270" s="226"/>
      <c r="W270" s="227">
        <v>1109</v>
      </c>
      <c r="X270" s="226"/>
      <c r="Y270" s="226"/>
      <c r="Z270" s="226"/>
      <c r="AA270" s="226"/>
      <c r="AB270" s="226"/>
      <c r="AC270" s="226"/>
      <c r="AD270" s="288">
        <v>0.028512662295924925</v>
      </c>
      <c r="AE270" s="226"/>
      <c r="AF270" s="226"/>
      <c r="AG270" s="226"/>
      <c r="AH270" s="226"/>
      <c r="AI270" s="226"/>
      <c r="AJ270" s="1"/>
    </row>
    <row r="271" spans="2:36" ht="10.5" customHeight="1">
      <c r="B271" s="225" t="s">
        <v>1194</v>
      </c>
      <c r="C271" s="226"/>
      <c r="D271" s="309">
        <v>382547690.46999943</v>
      </c>
      <c r="E271" s="226"/>
      <c r="F271" s="226"/>
      <c r="G271" s="226"/>
      <c r="H271" s="226"/>
      <c r="I271" s="226"/>
      <c r="J271" s="226"/>
      <c r="K271" s="226"/>
      <c r="L271" s="226"/>
      <c r="M271" s="226"/>
      <c r="N271" s="226"/>
      <c r="O271" s="226"/>
      <c r="P271" s="288">
        <v>0.13117998726167326</v>
      </c>
      <c r="Q271" s="226"/>
      <c r="R271" s="226"/>
      <c r="S271" s="226"/>
      <c r="T271" s="226"/>
      <c r="U271" s="226"/>
      <c r="V271" s="226"/>
      <c r="W271" s="227">
        <v>3286</v>
      </c>
      <c r="X271" s="226"/>
      <c r="Y271" s="226"/>
      <c r="Z271" s="226"/>
      <c r="AA271" s="226"/>
      <c r="AB271" s="226"/>
      <c r="AC271" s="226"/>
      <c r="AD271" s="288">
        <v>0.08448386682092814</v>
      </c>
      <c r="AE271" s="226"/>
      <c r="AF271" s="226"/>
      <c r="AG271" s="226"/>
      <c r="AH271" s="226"/>
      <c r="AI271" s="226"/>
      <c r="AJ271" s="1"/>
    </row>
    <row r="272" spans="2:36" ht="10.5" customHeight="1">
      <c r="B272" s="225" t="s">
        <v>1195</v>
      </c>
      <c r="C272" s="226"/>
      <c r="D272" s="309">
        <v>115303026.01999982</v>
      </c>
      <c r="E272" s="226"/>
      <c r="F272" s="226"/>
      <c r="G272" s="226"/>
      <c r="H272" s="226"/>
      <c r="I272" s="226"/>
      <c r="J272" s="226"/>
      <c r="K272" s="226"/>
      <c r="L272" s="226"/>
      <c r="M272" s="226"/>
      <c r="N272" s="226"/>
      <c r="O272" s="226"/>
      <c r="P272" s="288">
        <v>0.03953872905611527</v>
      </c>
      <c r="Q272" s="226"/>
      <c r="R272" s="226"/>
      <c r="S272" s="226"/>
      <c r="T272" s="226"/>
      <c r="U272" s="226"/>
      <c r="V272" s="226"/>
      <c r="W272" s="227">
        <v>949</v>
      </c>
      <c r="X272" s="226"/>
      <c r="Y272" s="226"/>
      <c r="Z272" s="226"/>
      <c r="AA272" s="226"/>
      <c r="AB272" s="226"/>
      <c r="AC272" s="226"/>
      <c r="AD272" s="288">
        <v>0.024399023010669752</v>
      </c>
      <c r="AE272" s="226"/>
      <c r="AF272" s="226"/>
      <c r="AG272" s="226"/>
      <c r="AH272" s="226"/>
      <c r="AI272" s="226"/>
      <c r="AJ272" s="1"/>
    </row>
    <row r="273" spans="2:36" ht="10.5" customHeight="1">
      <c r="B273" s="225" t="s">
        <v>1196</v>
      </c>
      <c r="C273" s="226"/>
      <c r="D273" s="309">
        <v>13166742.919999994</v>
      </c>
      <c r="E273" s="226"/>
      <c r="F273" s="226"/>
      <c r="G273" s="226"/>
      <c r="H273" s="226"/>
      <c r="I273" s="226"/>
      <c r="J273" s="226"/>
      <c r="K273" s="226"/>
      <c r="L273" s="226"/>
      <c r="M273" s="226"/>
      <c r="N273" s="226"/>
      <c r="O273" s="226"/>
      <c r="P273" s="288">
        <v>0.0045150270451280615</v>
      </c>
      <c r="Q273" s="226"/>
      <c r="R273" s="226"/>
      <c r="S273" s="226"/>
      <c r="T273" s="226"/>
      <c r="U273" s="226"/>
      <c r="V273" s="226"/>
      <c r="W273" s="227">
        <v>105</v>
      </c>
      <c r="X273" s="226"/>
      <c r="Y273" s="226"/>
      <c r="Z273" s="226"/>
      <c r="AA273" s="226"/>
      <c r="AB273" s="226"/>
      <c r="AC273" s="226"/>
      <c r="AD273" s="288">
        <v>0.002699575780948708</v>
      </c>
      <c r="AE273" s="226"/>
      <c r="AF273" s="226"/>
      <c r="AG273" s="226"/>
      <c r="AH273" s="226"/>
      <c r="AI273" s="226"/>
      <c r="AJ273" s="1"/>
    </row>
    <row r="274" spans="2:36" ht="10.5" customHeight="1">
      <c r="B274" s="225" t="s">
        <v>1197</v>
      </c>
      <c r="C274" s="226"/>
      <c r="D274" s="309">
        <v>4272331.430000001</v>
      </c>
      <c r="E274" s="226"/>
      <c r="F274" s="226"/>
      <c r="G274" s="226"/>
      <c r="H274" s="226"/>
      <c r="I274" s="226"/>
      <c r="J274" s="226"/>
      <c r="K274" s="226"/>
      <c r="L274" s="226"/>
      <c r="M274" s="226"/>
      <c r="N274" s="226"/>
      <c r="O274" s="226"/>
      <c r="P274" s="288">
        <v>0.0014650314105320633</v>
      </c>
      <c r="Q274" s="226"/>
      <c r="R274" s="226"/>
      <c r="S274" s="226"/>
      <c r="T274" s="226"/>
      <c r="U274" s="226"/>
      <c r="V274" s="226"/>
      <c r="W274" s="227">
        <v>40</v>
      </c>
      <c r="X274" s="226"/>
      <c r="Y274" s="226"/>
      <c r="Z274" s="226"/>
      <c r="AA274" s="226"/>
      <c r="AB274" s="226"/>
      <c r="AC274" s="226"/>
      <c r="AD274" s="288">
        <v>0.0010284098213137935</v>
      </c>
      <c r="AE274" s="226"/>
      <c r="AF274" s="226"/>
      <c r="AG274" s="226"/>
      <c r="AH274" s="226"/>
      <c r="AI274" s="226"/>
      <c r="AJ274" s="1"/>
    </row>
    <row r="275" spans="2:36" ht="10.5" customHeight="1">
      <c r="B275" s="225" t="s">
        <v>1198</v>
      </c>
      <c r="C275" s="226"/>
      <c r="D275" s="309">
        <v>1361920.83</v>
      </c>
      <c r="E275" s="226"/>
      <c r="F275" s="226"/>
      <c r="G275" s="226"/>
      <c r="H275" s="226"/>
      <c r="I275" s="226"/>
      <c r="J275" s="226"/>
      <c r="K275" s="226"/>
      <c r="L275" s="226"/>
      <c r="M275" s="226"/>
      <c r="N275" s="226"/>
      <c r="O275" s="226"/>
      <c r="P275" s="288">
        <v>0.00046701826094233944</v>
      </c>
      <c r="Q275" s="226"/>
      <c r="R275" s="226"/>
      <c r="S275" s="226"/>
      <c r="T275" s="226"/>
      <c r="U275" s="226"/>
      <c r="V275" s="226"/>
      <c r="W275" s="227">
        <v>13</v>
      </c>
      <c r="X275" s="226"/>
      <c r="Y275" s="226"/>
      <c r="Z275" s="226"/>
      <c r="AA275" s="226"/>
      <c r="AB275" s="226"/>
      <c r="AC275" s="226"/>
      <c r="AD275" s="288">
        <v>0.0003342331919269829</v>
      </c>
      <c r="AE275" s="226"/>
      <c r="AF275" s="226"/>
      <c r="AG275" s="226"/>
      <c r="AH275" s="226"/>
      <c r="AI275" s="226"/>
      <c r="AJ275" s="1"/>
    </row>
    <row r="276" spans="2:36" ht="10.5" customHeight="1">
      <c r="B276" s="225" t="s">
        <v>1200</v>
      </c>
      <c r="C276" s="226"/>
      <c r="D276" s="309">
        <v>48584.92</v>
      </c>
      <c r="E276" s="226"/>
      <c r="F276" s="226"/>
      <c r="G276" s="226"/>
      <c r="H276" s="226"/>
      <c r="I276" s="226"/>
      <c r="J276" s="226"/>
      <c r="K276" s="226"/>
      <c r="L276" s="226"/>
      <c r="M276" s="226"/>
      <c r="N276" s="226"/>
      <c r="O276" s="226"/>
      <c r="P276" s="288">
        <v>1.6660325876962086E-05</v>
      </c>
      <c r="Q276" s="226"/>
      <c r="R276" s="226"/>
      <c r="S276" s="226"/>
      <c r="T276" s="226"/>
      <c r="U276" s="226"/>
      <c r="V276" s="226"/>
      <c r="W276" s="227">
        <v>1</v>
      </c>
      <c r="X276" s="226"/>
      <c r="Y276" s="226"/>
      <c r="Z276" s="226"/>
      <c r="AA276" s="226"/>
      <c r="AB276" s="226"/>
      <c r="AC276" s="226"/>
      <c r="AD276" s="288">
        <v>2.571024553284484E-05</v>
      </c>
      <c r="AE276" s="226"/>
      <c r="AF276" s="226"/>
      <c r="AG276" s="226"/>
      <c r="AH276" s="226"/>
      <c r="AI276" s="226"/>
      <c r="AJ276" s="1"/>
    </row>
    <row r="277" spans="2:36" ht="10.5" customHeight="1">
      <c r="B277" s="225" t="s">
        <v>1204</v>
      </c>
      <c r="C277" s="226"/>
      <c r="D277" s="309">
        <v>231174.06</v>
      </c>
      <c r="E277" s="226"/>
      <c r="F277" s="226"/>
      <c r="G277" s="226"/>
      <c r="H277" s="226"/>
      <c r="I277" s="226"/>
      <c r="J277" s="226"/>
      <c r="K277" s="226"/>
      <c r="L277" s="226"/>
      <c r="M277" s="226"/>
      <c r="N277" s="226"/>
      <c r="O277" s="226"/>
      <c r="P277" s="288">
        <v>7.927223455138726E-05</v>
      </c>
      <c r="Q277" s="226"/>
      <c r="R277" s="226"/>
      <c r="S277" s="226"/>
      <c r="T277" s="226"/>
      <c r="U277" s="226"/>
      <c r="V277" s="226"/>
      <c r="W277" s="227">
        <v>4</v>
      </c>
      <c r="X277" s="226"/>
      <c r="Y277" s="226"/>
      <c r="Z277" s="226"/>
      <c r="AA277" s="226"/>
      <c r="AB277" s="226"/>
      <c r="AC277" s="226"/>
      <c r="AD277" s="288">
        <v>0.00010284098213137935</v>
      </c>
      <c r="AE277" s="226"/>
      <c r="AF277" s="226"/>
      <c r="AG277" s="226"/>
      <c r="AH277" s="226"/>
      <c r="AI277" s="226"/>
      <c r="AJ277" s="1"/>
    </row>
    <row r="278" spans="2:36" ht="9.75" customHeight="1">
      <c r="B278" s="310"/>
      <c r="C278" s="311"/>
      <c r="D278" s="312">
        <v>2916204662.429999</v>
      </c>
      <c r="E278" s="311"/>
      <c r="F278" s="311"/>
      <c r="G278" s="311"/>
      <c r="H278" s="311"/>
      <c r="I278" s="311"/>
      <c r="J278" s="311"/>
      <c r="K278" s="311"/>
      <c r="L278" s="311"/>
      <c r="M278" s="311"/>
      <c r="N278" s="311"/>
      <c r="O278" s="311"/>
      <c r="P278" s="313">
        <v>1.0000000000000024</v>
      </c>
      <c r="Q278" s="311"/>
      <c r="R278" s="311"/>
      <c r="S278" s="311"/>
      <c r="T278" s="311"/>
      <c r="U278" s="311"/>
      <c r="V278" s="311"/>
      <c r="W278" s="314">
        <v>38895</v>
      </c>
      <c r="X278" s="311"/>
      <c r="Y278" s="311"/>
      <c r="Z278" s="311"/>
      <c r="AA278" s="311"/>
      <c r="AB278" s="311"/>
      <c r="AC278" s="311"/>
      <c r="AD278" s="313">
        <v>1</v>
      </c>
      <c r="AE278" s="311"/>
      <c r="AF278" s="311"/>
      <c r="AG278" s="311"/>
      <c r="AH278" s="311"/>
      <c r="AI278" s="311"/>
      <c r="AJ278" s="1"/>
    </row>
    <row r="279" spans="2:36" ht="9"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ht="18.75" customHeight="1">
      <c r="B280" s="238" t="s">
        <v>1178</v>
      </c>
      <c r="C280" s="239"/>
      <c r="D280" s="239"/>
      <c r="E280" s="239"/>
      <c r="F280" s="239"/>
      <c r="G280" s="239"/>
      <c r="H280" s="239"/>
      <c r="I280" s="239"/>
      <c r="J280" s="239"/>
      <c r="K280" s="239"/>
      <c r="L280" s="239"/>
      <c r="M280" s="239"/>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c r="AJ280" s="240"/>
    </row>
    <row r="281" spans="2:36" ht="8.2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2" customHeight="1">
      <c r="B282" s="233" t="s">
        <v>1182</v>
      </c>
      <c r="C282" s="234"/>
      <c r="D282" s="233" t="s">
        <v>1179</v>
      </c>
      <c r="E282" s="234"/>
      <c r="F282" s="234"/>
      <c r="G282" s="234"/>
      <c r="H282" s="234"/>
      <c r="I282" s="234"/>
      <c r="J282" s="234"/>
      <c r="K282" s="234"/>
      <c r="L282" s="234"/>
      <c r="M282" s="234"/>
      <c r="N282" s="234"/>
      <c r="O282" s="234"/>
      <c r="P282" s="233" t="s">
        <v>1180</v>
      </c>
      <c r="Q282" s="234"/>
      <c r="R282" s="234"/>
      <c r="S282" s="234"/>
      <c r="T282" s="234"/>
      <c r="U282" s="234"/>
      <c r="V282" s="234"/>
      <c r="W282" s="233" t="s">
        <v>1181</v>
      </c>
      <c r="X282" s="234"/>
      <c r="Y282" s="234"/>
      <c r="Z282" s="234"/>
      <c r="AA282" s="234"/>
      <c r="AB282" s="234"/>
      <c r="AC282" s="234"/>
      <c r="AD282" s="234"/>
      <c r="AE282" s="233" t="s">
        <v>1180</v>
      </c>
      <c r="AF282" s="234"/>
      <c r="AG282" s="234"/>
      <c r="AH282" s="234"/>
      <c r="AI282" s="234"/>
      <c r="AJ282" s="1"/>
    </row>
    <row r="283" spans="2:36" ht="12" customHeight="1">
      <c r="B283" s="225" t="s">
        <v>1252</v>
      </c>
      <c r="C283" s="226"/>
      <c r="D283" s="309">
        <v>2799099613.0499754</v>
      </c>
      <c r="E283" s="226"/>
      <c r="F283" s="226"/>
      <c r="G283" s="226"/>
      <c r="H283" s="226"/>
      <c r="I283" s="226"/>
      <c r="J283" s="226"/>
      <c r="K283" s="226"/>
      <c r="L283" s="226"/>
      <c r="M283" s="226"/>
      <c r="N283" s="226"/>
      <c r="O283" s="226"/>
      <c r="P283" s="288">
        <v>0.9598433364815966</v>
      </c>
      <c r="Q283" s="226"/>
      <c r="R283" s="226"/>
      <c r="S283" s="226"/>
      <c r="T283" s="226"/>
      <c r="U283" s="226"/>
      <c r="V283" s="226"/>
      <c r="W283" s="227">
        <v>37366</v>
      </c>
      <c r="X283" s="226"/>
      <c r="Y283" s="226"/>
      <c r="Z283" s="226"/>
      <c r="AA283" s="226"/>
      <c r="AB283" s="226"/>
      <c r="AC283" s="226"/>
      <c r="AD283" s="226"/>
      <c r="AE283" s="288">
        <v>0.9606890345802802</v>
      </c>
      <c r="AF283" s="226"/>
      <c r="AG283" s="226"/>
      <c r="AH283" s="226"/>
      <c r="AI283" s="226"/>
      <c r="AJ283" s="1"/>
    </row>
    <row r="284" spans="2:36" ht="12" customHeight="1">
      <c r="B284" s="225" t="s">
        <v>1284</v>
      </c>
      <c r="C284" s="226"/>
      <c r="D284" s="309">
        <v>64673686.62000005</v>
      </c>
      <c r="E284" s="226"/>
      <c r="F284" s="226"/>
      <c r="G284" s="226"/>
      <c r="H284" s="226"/>
      <c r="I284" s="226"/>
      <c r="J284" s="226"/>
      <c r="K284" s="226"/>
      <c r="L284" s="226"/>
      <c r="M284" s="226"/>
      <c r="N284" s="226"/>
      <c r="O284" s="226"/>
      <c r="P284" s="288">
        <v>0.02217734833676236</v>
      </c>
      <c r="Q284" s="226"/>
      <c r="R284" s="226"/>
      <c r="S284" s="226"/>
      <c r="T284" s="226"/>
      <c r="U284" s="226"/>
      <c r="V284" s="226"/>
      <c r="W284" s="227">
        <v>1006</v>
      </c>
      <c r="X284" s="226"/>
      <c r="Y284" s="226"/>
      <c r="Z284" s="226"/>
      <c r="AA284" s="226"/>
      <c r="AB284" s="226"/>
      <c r="AC284" s="226"/>
      <c r="AD284" s="226"/>
      <c r="AE284" s="288">
        <v>0.02586450700604191</v>
      </c>
      <c r="AF284" s="226"/>
      <c r="AG284" s="226"/>
      <c r="AH284" s="226"/>
      <c r="AI284" s="226"/>
      <c r="AJ284" s="1"/>
    </row>
    <row r="285" spans="2:36" ht="12" customHeight="1">
      <c r="B285" s="225" t="s">
        <v>1184</v>
      </c>
      <c r="C285" s="226"/>
      <c r="D285" s="309">
        <v>19401893.169999994</v>
      </c>
      <c r="E285" s="226"/>
      <c r="F285" s="226"/>
      <c r="G285" s="226"/>
      <c r="H285" s="226"/>
      <c r="I285" s="226"/>
      <c r="J285" s="226"/>
      <c r="K285" s="226"/>
      <c r="L285" s="226"/>
      <c r="M285" s="226"/>
      <c r="N285" s="226"/>
      <c r="O285" s="226"/>
      <c r="P285" s="288">
        <v>0.006653131523983317</v>
      </c>
      <c r="Q285" s="226"/>
      <c r="R285" s="226"/>
      <c r="S285" s="226"/>
      <c r="T285" s="226"/>
      <c r="U285" s="226"/>
      <c r="V285" s="226"/>
      <c r="W285" s="227">
        <v>158</v>
      </c>
      <c r="X285" s="226"/>
      <c r="Y285" s="226"/>
      <c r="Z285" s="226"/>
      <c r="AA285" s="226"/>
      <c r="AB285" s="226"/>
      <c r="AC285" s="226"/>
      <c r="AD285" s="226"/>
      <c r="AE285" s="288">
        <v>0.004062218794189484</v>
      </c>
      <c r="AF285" s="226"/>
      <c r="AG285" s="226"/>
      <c r="AH285" s="226"/>
      <c r="AI285" s="226"/>
      <c r="AJ285" s="1"/>
    </row>
    <row r="286" spans="2:36" ht="12" customHeight="1">
      <c r="B286" s="225" t="s">
        <v>1185</v>
      </c>
      <c r="C286" s="226"/>
      <c r="D286" s="309">
        <v>14906982.410000006</v>
      </c>
      <c r="E286" s="226"/>
      <c r="F286" s="226"/>
      <c r="G286" s="226"/>
      <c r="H286" s="226"/>
      <c r="I286" s="226"/>
      <c r="J286" s="226"/>
      <c r="K286" s="226"/>
      <c r="L286" s="226"/>
      <c r="M286" s="226"/>
      <c r="N286" s="226"/>
      <c r="O286" s="226"/>
      <c r="P286" s="288">
        <v>0.0051117751103170244</v>
      </c>
      <c r="Q286" s="226"/>
      <c r="R286" s="226"/>
      <c r="S286" s="226"/>
      <c r="T286" s="226"/>
      <c r="U286" s="226"/>
      <c r="V286" s="226"/>
      <c r="W286" s="227">
        <v>178</v>
      </c>
      <c r="X286" s="226"/>
      <c r="Y286" s="226"/>
      <c r="Z286" s="226"/>
      <c r="AA286" s="226"/>
      <c r="AB286" s="226"/>
      <c r="AC286" s="226"/>
      <c r="AD286" s="226"/>
      <c r="AE286" s="288">
        <v>0.004576423704846381</v>
      </c>
      <c r="AF286" s="226"/>
      <c r="AG286" s="226"/>
      <c r="AH286" s="226"/>
      <c r="AI286" s="226"/>
      <c r="AJ286" s="1"/>
    </row>
    <row r="287" spans="2:36" ht="12" customHeight="1">
      <c r="B287" s="225" t="s">
        <v>1186</v>
      </c>
      <c r="C287" s="226"/>
      <c r="D287" s="309">
        <v>11232262.099999994</v>
      </c>
      <c r="E287" s="226"/>
      <c r="F287" s="226"/>
      <c r="G287" s="226"/>
      <c r="H287" s="226"/>
      <c r="I287" s="226"/>
      <c r="J287" s="226"/>
      <c r="K287" s="226"/>
      <c r="L287" s="226"/>
      <c r="M287" s="226"/>
      <c r="N287" s="226"/>
      <c r="O287" s="226"/>
      <c r="P287" s="288">
        <v>0.003851671401773471</v>
      </c>
      <c r="Q287" s="226"/>
      <c r="R287" s="226"/>
      <c r="S287" s="226"/>
      <c r="T287" s="226"/>
      <c r="U287" s="226"/>
      <c r="V287" s="226"/>
      <c r="W287" s="227">
        <v>98</v>
      </c>
      <c r="X287" s="226"/>
      <c r="Y287" s="226"/>
      <c r="Z287" s="226"/>
      <c r="AA287" s="226"/>
      <c r="AB287" s="226"/>
      <c r="AC287" s="226"/>
      <c r="AD287" s="226"/>
      <c r="AE287" s="288">
        <v>0.0025196040622187943</v>
      </c>
      <c r="AF287" s="226"/>
      <c r="AG287" s="226"/>
      <c r="AH287" s="226"/>
      <c r="AI287" s="226"/>
      <c r="AJ287" s="1"/>
    </row>
    <row r="288" spans="2:36" ht="12" customHeight="1">
      <c r="B288" s="225" t="s">
        <v>1187</v>
      </c>
      <c r="C288" s="226"/>
      <c r="D288" s="309">
        <v>3292719.34</v>
      </c>
      <c r="E288" s="226"/>
      <c r="F288" s="226"/>
      <c r="G288" s="226"/>
      <c r="H288" s="226"/>
      <c r="I288" s="226"/>
      <c r="J288" s="226"/>
      <c r="K288" s="226"/>
      <c r="L288" s="226"/>
      <c r="M288" s="226"/>
      <c r="N288" s="226"/>
      <c r="O288" s="226"/>
      <c r="P288" s="288">
        <v>0.0011291111979967441</v>
      </c>
      <c r="Q288" s="226"/>
      <c r="R288" s="226"/>
      <c r="S288" s="226"/>
      <c r="T288" s="226"/>
      <c r="U288" s="226"/>
      <c r="V288" s="226"/>
      <c r="W288" s="227">
        <v>40</v>
      </c>
      <c r="X288" s="226"/>
      <c r="Y288" s="226"/>
      <c r="Z288" s="226"/>
      <c r="AA288" s="226"/>
      <c r="AB288" s="226"/>
      <c r="AC288" s="226"/>
      <c r="AD288" s="226"/>
      <c r="AE288" s="288">
        <v>0.0010284098213137935</v>
      </c>
      <c r="AF288" s="226"/>
      <c r="AG288" s="226"/>
      <c r="AH288" s="226"/>
      <c r="AI288" s="226"/>
      <c r="AJ288" s="1"/>
    </row>
    <row r="289" spans="2:36" ht="12" customHeight="1">
      <c r="B289" s="225" t="s">
        <v>1190</v>
      </c>
      <c r="C289" s="226"/>
      <c r="D289" s="309">
        <v>3597505.7400000007</v>
      </c>
      <c r="E289" s="226"/>
      <c r="F289" s="226"/>
      <c r="G289" s="226"/>
      <c r="H289" s="226"/>
      <c r="I289" s="226"/>
      <c r="J289" s="226"/>
      <c r="K289" s="226"/>
      <c r="L289" s="226"/>
      <c r="M289" s="226"/>
      <c r="N289" s="226"/>
      <c r="O289" s="226"/>
      <c r="P289" s="288">
        <v>0.0012336259475706072</v>
      </c>
      <c r="Q289" s="226"/>
      <c r="R289" s="226"/>
      <c r="S289" s="226"/>
      <c r="T289" s="226"/>
      <c r="U289" s="226"/>
      <c r="V289" s="226"/>
      <c r="W289" s="227">
        <v>49</v>
      </c>
      <c r="X289" s="226"/>
      <c r="Y289" s="226"/>
      <c r="Z289" s="226"/>
      <c r="AA289" s="226"/>
      <c r="AB289" s="226"/>
      <c r="AC289" s="226"/>
      <c r="AD289" s="226"/>
      <c r="AE289" s="288">
        <v>0.0012598020311093971</v>
      </c>
      <c r="AF289" s="226"/>
      <c r="AG289" s="226"/>
      <c r="AH289" s="226"/>
      <c r="AI289" s="226"/>
      <c r="AJ289" s="1"/>
    </row>
    <row r="290" spans="2:35" ht="9.75" customHeight="1">
      <c r="B290" s="310"/>
      <c r="C290" s="311"/>
      <c r="D290" s="312">
        <v>2916204662.429975</v>
      </c>
      <c r="E290" s="311"/>
      <c r="F290" s="311"/>
      <c r="G290" s="311"/>
      <c r="H290" s="311"/>
      <c r="I290" s="311"/>
      <c r="J290" s="311"/>
      <c r="K290" s="311"/>
      <c r="L290" s="311"/>
      <c r="M290" s="311"/>
      <c r="N290" s="311"/>
      <c r="O290" s="311"/>
      <c r="P290" s="313">
        <v>1.0000000000000107</v>
      </c>
      <c r="Q290" s="311"/>
      <c r="R290" s="311"/>
      <c r="S290" s="311"/>
      <c r="T290" s="311"/>
      <c r="U290" s="311"/>
      <c r="V290" s="311"/>
      <c r="W290" s="314">
        <v>38895</v>
      </c>
      <c r="X290" s="311"/>
      <c r="Y290" s="311"/>
      <c r="Z290" s="311"/>
      <c r="AA290" s="311"/>
      <c r="AB290" s="311"/>
      <c r="AC290" s="311"/>
      <c r="AD290" s="311"/>
      <c r="AE290" s="313">
        <v>1</v>
      </c>
      <c r="AF290" s="311"/>
      <c r="AG290" s="311"/>
      <c r="AH290" s="311"/>
      <c r="AI290" s="311"/>
    </row>
  </sheetData>
  <sheetProtection/>
  <mergeCells count="1193">
    <mergeCell ref="N3:AJ3"/>
    <mergeCell ref="B5:AJ5"/>
    <mergeCell ref="B7:J8"/>
    <mergeCell ref="B9:AJ9"/>
    <mergeCell ref="B26:AJ26"/>
    <mergeCell ref="B51:AJ51"/>
    <mergeCell ref="L7:T7"/>
    <mergeCell ref="B11:H11"/>
    <mergeCell ref="I11:T11"/>
    <mergeCell ref="U11:AA11"/>
    <mergeCell ref="B88:AJ88"/>
    <mergeCell ref="B125:AJ125"/>
    <mergeCell ref="B151:AJ151"/>
    <mergeCell ref="B161:AJ161"/>
    <mergeCell ref="B178:AJ178"/>
    <mergeCell ref="B186:AJ186"/>
    <mergeCell ref="B90:H90"/>
    <mergeCell ref="I90:T90"/>
    <mergeCell ref="U90:AA90"/>
    <mergeCell ref="AB90:AE90"/>
    <mergeCell ref="B205:AJ205"/>
    <mergeCell ref="B211:AJ211"/>
    <mergeCell ref="B219:AJ219"/>
    <mergeCell ref="B238:AJ238"/>
    <mergeCell ref="B257:AJ257"/>
    <mergeCell ref="B280:AJ280"/>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3:I53"/>
    <mergeCell ref="J53:T53"/>
    <mergeCell ref="U53:AA53"/>
    <mergeCell ref="AB53:AE53"/>
    <mergeCell ref="AF53:AJ53"/>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AF90:AJ90"/>
    <mergeCell ref="B91:H91"/>
    <mergeCell ref="I91:T91"/>
    <mergeCell ref="U91:AA91"/>
    <mergeCell ref="AB91:AE91"/>
    <mergeCell ref="AF91:AJ91"/>
    <mergeCell ref="B92:H92"/>
    <mergeCell ref="I92:T92"/>
    <mergeCell ref="U92:AA92"/>
    <mergeCell ref="AB92:AE92"/>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7:H127"/>
    <mergeCell ref="I127:R127"/>
    <mergeCell ref="S127:Z127"/>
    <mergeCell ref="AA127:AD127"/>
    <mergeCell ref="AE127:AI127"/>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3:G153"/>
    <mergeCell ref="H153:S153"/>
    <mergeCell ref="T153:Z153"/>
    <mergeCell ref="AA153:AE153"/>
    <mergeCell ref="AF153:AI153"/>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3:F163"/>
    <mergeCell ref="G163:R163"/>
    <mergeCell ref="S163:Y163"/>
    <mergeCell ref="Z163:AE163"/>
    <mergeCell ref="AF163:AI163"/>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80:E180"/>
    <mergeCell ref="F180:Q180"/>
    <mergeCell ref="R180:X180"/>
    <mergeCell ref="Y180:AE180"/>
    <mergeCell ref="AF180:AI180"/>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8:E188"/>
    <mergeCell ref="F188:Q188"/>
    <mergeCell ref="R188:X188"/>
    <mergeCell ref="Y188:AE188"/>
    <mergeCell ref="AF188:AJ188"/>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7:D207"/>
    <mergeCell ref="E207:P207"/>
    <mergeCell ref="Q207:W207"/>
    <mergeCell ref="X207:AD207"/>
    <mergeCell ref="AE207:AI207"/>
    <mergeCell ref="AE208:AI208"/>
    <mergeCell ref="B209:D209"/>
    <mergeCell ref="E209:P209"/>
    <mergeCell ref="Q209:W209"/>
    <mergeCell ref="X209:AD209"/>
    <mergeCell ref="AE209:AI209"/>
    <mergeCell ref="B213:C213"/>
    <mergeCell ref="D213:O213"/>
    <mergeCell ref="P213:V213"/>
    <mergeCell ref="W213:AC213"/>
    <mergeCell ref="AD213:AI213"/>
    <mergeCell ref="B214:C214"/>
    <mergeCell ref="D214:O214"/>
    <mergeCell ref="P214:V214"/>
    <mergeCell ref="W214:AC214"/>
    <mergeCell ref="AD214:AI214"/>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C221:N221"/>
    <mergeCell ref="O221:U221"/>
    <mergeCell ref="V221:AB221"/>
    <mergeCell ref="AC221:AH221"/>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B240:C240"/>
    <mergeCell ref="D240:O240"/>
    <mergeCell ref="P240:V240"/>
    <mergeCell ref="W240:AC240"/>
    <mergeCell ref="AD240:AI240"/>
    <mergeCell ref="B241:C241"/>
    <mergeCell ref="D241:O241"/>
    <mergeCell ref="P241:V241"/>
    <mergeCell ref="W241:AC241"/>
    <mergeCell ref="AD241:AI241"/>
    <mergeCell ref="B242:C242"/>
    <mergeCell ref="D242:O242"/>
    <mergeCell ref="P242:V242"/>
    <mergeCell ref="W242:AC242"/>
    <mergeCell ref="AD242:AI242"/>
    <mergeCell ref="B243:C243"/>
    <mergeCell ref="D243:O243"/>
    <mergeCell ref="P243:V243"/>
    <mergeCell ref="W243:AC243"/>
    <mergeCell ref="AD243:AI243"/>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9:C259"/>
    <mergeCell ref="D259:O259"/>
    <mergeCell ref="P259:V259"/>
    <mergeCell ref="W259:AC259"/>
    <mergeCell ref="AD259:AI259"/>
    <mergeCell ref="B260:C260"/>
    <mergeCell ref="D260:O260"/>
    <mergeCell ref="P260:V260"/>
    <mergeCell ref="W260:AC260"/>
    <mergeCell ref="AD260:AI260"/>
    <mergeCell ref="B261:C261"/>
    <mergeCell ref="D261:O261"/>
    <mergeCell ref="P261:V261"/>
    <mergeCell ref="W261:AC261"/>
    <mergeCell ref="AD261:AI261"/>
    <mergeCell ref="B262:C262"/>
    <mergeCell ref="D262:O262"/>
    <mergeCell ref="P262:V262"/>
    <mergeCell ref="W262:AC262"/>
    <mergeCell ref="AD262:AI262"/>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82:C282"/>
    <mergeCell ref="D282:O282"/>
    <mergeCell ref="P282:V282"/>
    <mergeCell ref="W282:AD282"/>
    <mergeCell ref="AE282:AI282"/>
    <mergeCell ref="B283:C283"/>
    <mergeCell ref="D283:O283"/>
    <mergeCell ref="P283:V283"/>
    <mergeCell ref="W283:AD283"/>
    <mergeCell ref="AE283:AI283"/>
    <mergeCell ref="B284:C284"/>
    <mergeCell ref="D284:O284"/>
    <mergeCell ref="P284:V284"/>
    <mergeCell ref="W284:AD284"/>
    <mergeCell ref="AE284:AI284"/>
    <mergeCell ref="B285:C285"/>
    <mergeCell ref="D285:O285"/>
    <mergeCell ref="P285:V285"/>
    <mergeCell ref="W285:AD285"/>
    <mergeCell ref="AE285:AI285"/>
    <mergeCell ref="B286:C286"/>
    <mergeCell ref="D286:O286"/>
    <mergeCell ref="P286:V286"/>
    <mergeCell ref="W286:AD286"/>
    <mergeCell ref="AE286:AI286"/>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4" max="255" man="1"/>
    <brk id="185" max="255" man="1"/>
    <brk id="237"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workbookViewId="0" topLeftCell="A1">
      <selection activeCell="W52" sqref="W5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9" t="s">
        <v>0</v>
      </c>
      <c r="L3" s="210"/>
      <c r="M3" s="210"/>
      <c r="N3" s="210"/>
      <c r="O3" s="210"/>
      <c r="P3" s="210"/>
      <c r="Q3" s="210"/>
      <c r="R3" s="210"/>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1" t="s">
        <v>1163</v>
      </c>
      <c r="C6" s="212"/>
      <c r="D6" s="212"/>
      <c r="E6" s="212"/>
      <c r="F6" s="212"/>
      <c r="G6" s="212"/>
      <c r="H6" s="212"/>
      <c r="I6" s="212"/>
      <c r="J6" s="212"/>
      <c r="K6" s="212"/>
      <c r="L6" s="212"/>
      <c r="M6" s="212"/>
      <c r="N6" s="212"/>
      <c r="O6" s="212"/>
      <c r="P6" s="212"/>
      <c r="Q6" s="212"/>
      <c r="R6" s="212"/>
    </row>
    <row r="7" spans="1:18" ht="6.75" customHeight="1">
      <c r="A7" s="1"/>
      <c r="B7" s="1"/>
      <c r="C7" s="1"/>
      <c r="D7" s="1"/>
      <c r="E7" s="1"/>
      <c r="F7" s="1"/>
      <c r="G7" s="1"/>
      <c r="H7" s="1"/>
      <c r="I7" s="1"/>
      <c r="J7" s="1"/>
      <c r="K7" s="1"/>
      <c r="L7" s="1"/>
      <c r="M7" s="1"/>
      <c r="N7" s="1"/>
      <c r="O7" s="1"/>
      <c r="P7" s="1"/>
      <c r="Q7" s="1"/>
      <c r="R7" s="1"/>
    </row>
    <row r="8" spans="1:18" ht="5.25" customHeight="1">
      <c r="A8" s="1"/>
      <c r="B8" s="216" t="s">
        <v>1120</v>
      </c>
      <c r="C8" s="217"/>
      <c r="D8" s="217"/>
      <c r="E8" s="217"/>
      <c r="F8" s="217"/>
      <c r="G8" s="217"/>
      <c r="H8" s="1"/>
      <c r="I8" s="1"/>
      <c r="J8" s="1"/>
      <c r="K8" s="1"/>
      <c r="L8" s="1"/>
      <c r="M8" s="1"/>
      <c r="N8" s="1"/>
      <c r="O8" s="1"/>
      <c r="P8" s="1"/>
      <c r="Q8" s="1"/>
      <c r="R8" s="1"/>
    </row>
    <row r="9" spans="1:18" ht="24" customHeight="1">
      <c r="A9" s="1"/>
      <c r="B9" s="217"/>
      <c r="C9" s="217"/>
      <c r="D9" s="217"/>
      <c r="E9" s="217"/>
      <c r="F9" s="217"/>
      <c r="G9" s="217"/>
      <c r="H9" s="1"/>
      <c r="I9" s="218">
        <v>43708</v>
      </c>
      <c r="J9" s="203"/>
      <c r="K9" s="203"/>
      <c r="L9" s="1"/>
      <c r="M9" s="1"/>
      <c r="N9" s="1"/>
      <c r="O9" s="1"/>
      <c r="P9" s="1"/>
      <c r="Q9" s="1"/>
      <c r="R9" s="1"/>
    </row>
    <row r="10" spans="1:18" ht="21" customHeight="1">
      <c r="A10" s="1"/>
      <c r="B10" s="238" t="s">
        <v>1164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1165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1166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1167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1168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1169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1170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1171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1172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1173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1174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1175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1176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1177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1178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69" r:id="rId2"/>
  <rowBreaks count="3" manualBreakCount="3">
    <brk id="18" max="255" man="1"/>
    <brk id="38"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64</v>
      </c>
      <c r="B2">
        <v>1761942.53</v>
      </c>
      <c r="C2">
        <v>16</v>
      </c>
      <c r="D2">
        <v>0.0004113639285255174</v>
      </c>
    </row>
    <row r="3" spans="1:4" ht="12.75">
      <c r="A3" t="s">
        <v>533</v>
      </c>
      <c r="B3">
        <v>69023699.02999994</v>
      </c>
      <c r="C3">
        <v>966</v>
      </c>
      <c r="D3">
        <v>0.024836097184728113</v>
      </c>
    </row>
    <row r="4" spans="1:4" ht="12.75">
      <c r="A4" t="s">
        <v>599</v>
      </c>
      <c r="B4">
        <v>105262172.02999999</v>
      </c>
      <c r="C4">
        <v>1460</v>
      </c>
      <c r="D4">
        <v>0.037536958477953464</v>
      </c>
    </row>
    <row r="5" spans="1:4" ht="12.75">
      <c r="A5" t="s">
        <v>597</v>
      </c>
      <c r="B5">
        <v>167248428.15999997</v>
      </c>
      <c r="C5">
        <v>1860</v>
      </c>
      <c r="D5">
        <v>0.0478210566910914</v>
      </c>
    </row>
    <row r="6" spans="1:4" ht="12.75">
      <c r="A6" t="s">
        <v>595</v>
      </c>
      <c r="B6">
        <v>185045786.64999995</v>
      </c>
      <c r="C6">
        <v>2667</v>
      </c>
      <c r="D6">
        <v>0.06856922483609719</v>
      </c>
    </row>
    <row r="7" spans="1:4" ht="12.75">
      <c r="A7" t="s">
        <v>591</v>
      </c>
      <c r="B7">
        <v>190620353.13999954</v>
      </c>
      <c r="C7">
        <v>2987</v>
      </c>
      <c r="D7">
        <v>0.07679650340660753</v>
      </c>
    </row>
    <row r="8" spans="1:4" ht="12.75">
      <c r="A8" t="s">
        <v>593</v>
      </c>
      <c r="B8">
        <v>237101718.25000018</v>
      </c>
      <c r="C8">
        <v>3298</v>
      </c>
      <c r="D8">
        <v>0.08479238976732228</v>
      </c>
    </row>
    <row r="9" spans="1:4" ht="12.75">
      <c r="A9" t="s">
        <v>589</v>
      </c>
      <c r="B9">
        <v>315173658.92999923</v>
      </c>
      <c r="C9">
        <v>4774</v>
      </c>
      <c r="D9">
        <v>0.12274071217380125</v>
      </c>
    </row>
    <row r="10" spans="1:4" ht="12.75">
      <c r="A10" t="s">
        <v>587</v>
      </c>
      <c r="B10">
        <v>318727514.09000045</v>
      </c>
      <c r="C10">
        <v>3136</v>
      </c>
      <c r="D10">
        <v>0.08062732999100142</v>
      </c>
    </row>
    <row r="11" spans="1:4" ht="12.75">
      <c r="A11" t="s">
        <v>583</v>
      </c>
      <c r="B11">
        <v>417745388.0199987</v>
      </c>
      <c r="C11">
        <v>5190</v>
      </c>
      <c r="D11">
        <v>0.1334361743154647</v>
      </c>
    </row>
    <row r="12" spans="1:4" ht="12.75">
      <c r="A12" t="s">
        <v>585</v>
      </c>
      <c r="B12">
        <v>429583659.89999884</v>
      </c>
      <c r="C12">
        <v>6139</v>
      </c>
      <c r="D12">
        <v>0.15783519732613446</v>
      </c>
    </row>
    <row r="13" spans="1:4" ht="12.75">
      <c r="A13" t="s">
        <v>581</v>
      </c>
      <c r="B13">
        <v>478910341.6999993</v>
      </c>
      <c r="C13">
        <v>6402</v>
      </c>
      <c r="D13">
        <v>0.16459699190127267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1183</v>
      </c>
      <c r="B2">
        <v>0.0532278377508171</v>
      </c>
    </row>
    <row r="3" spans="1:2" ht="12.75">
      <c r="A3" t="s">
        <v>1184</v>
      </c>
      <c r="B3">
        <v>0.16490143925950965</v>
      </c>
    </row>
    <row r="4" spans="1:2" ht="12.75">
      <c r="A4" t="s">
        <v>1185</v>
      </c>
      <c r="B4">
        <v>0.2661211066658565</v>
      </c>
    </row>
    <row r="5" spans="1:2" ht="12.75">
      <c r="A5" t="s">
        <v>1186</v>
      </c>
      <c r="B5">
        <v>0.2916712735179691</v>
      </c>
    </row>
    <row r="6" spans="1:2" ht="12.75">
      <c r="A6" t="s">
        <v>1187</v>
      </c>
      <c r="B6">
        <v>0.1978654616028176</v>
      </c>
    </row>
    <row r="7" spans="1:2" ht="12.75">
      <c r="A7" t="s">
        <v>1188</v>
      </c>
      <c r="B7">
        <v>0.006514190250340851</v>
      </c>
    </row>
    <row r="8" spans="1:2" ht="12.75">
      <c r="A8" t="s">
        <v>1189</v>
      </c>
      <c r="B8">
        <v>0.00262644663753392</v>
      </c>
    </row>
    <row r="9" spans="1:2" ht="12.75">
      <c r="A9" t="s">
        <v>1190</v>
      </c>
      <c r="B9">
        <v>0.0011426893808006162</v>
      </c>
    </row>
    <row r="10" spans="1:2" ht="12.75">
      <c r="A10" t="s">
        <v>1191</v>
      </c>
      <c r="B10">
        <v>0.003033981463642352</v>
      </c>
    </row>
    <row r="11" spans="1:2" ht="12.75">
      <c r="A11" t="s">
        <v>1192</v>
      </c>
      <c r="B11">
        <v>0.006241124203139468</v>
      </c>
    </row>
    <row r="12" spans="1:2" ht="12.75">
      <c r="A12" t="s">
        <v>1193</v>
      </c>
      <c r="B12">
        <v>0.0015621224836133594</v>
      </c>
    </row>
    <row r="13" spans="1:2" ht="12.75">
      <c r="A13" t="s">
        <v>1194</v>
      </c>
      <c r="B13">
        <v>0.0018745411871898177</v>
      </c>
    </row>
    <row r="14" spans="1:2" ht="12.75">
      <c r="A14" t="s">
        <v>1195</v>
      </c>
      <c r="B14">
        <v>0.0005362093066187663</v>
      </c>
    </row>
    <row r="15" spans="1:2" ht="12.75">
      <c r="A15" t="s">
        <v>1196</v>
      </c>
      <c r="B15">
        <v>0.0012300894708161148</v>
      </c>
    </row>
    <row r="16" spans="1:2" ht="12.75">
      <c r="A16" t="s">
        <v>1197</v>
      </c>
      <c r="B16">
        <v>0.0009462887929479283</v>
      </c>
    </row>
    <row r="17" spans="1:2" ht="12.75">
      <c r="A17" t="s">
        <v>1198</v>
      </c>
      <c r="B17">
        <v>0.00035581152563393144</v>
      </c>
    </row>
    <row r="18" spans="1:2" ht="12.75">
      <c r="A18" t="s">
        <v>1199</v>
      </c>
      <c r="B18">
        <v>0.00010931669306582934</v>
      </c>
    </row>
    <row r="19" spans="1:2" ht="12.75">
      <c r="A19" t="s">
        <v>1200</v>
      </c>
      <c r="B19">
        <v>9.48414230191704E-06</v>
      </c>
    </row>
    <row r="20" spans="1:2" ht="12.75">
      <c r="A20" t="s">
        <v>1201</v>
      </c>
      <c r="B20">
        <v>2.5039919502478666E-05</v>
      </c>
    </row>
    <row r="21" spans="1:2" ht="12.75">
      <c r="A21" t="s">
        <v>1202</v>
      </c>
      <c r="B21">
        <v>5.545745882774865E-06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1203</v>
      </c>
      <c r="B2">
        <v>0</v>
      </c>
    </row>
    <row r="3" spans="1:2" ht="12.75">
      <c r="A3" t="s">
        <v>1183</v>
      </c>
      <c r="B3">
        <v>0.0022778104107634605</v>
      </c>
    </row>
    <row r="4" spans="1:2" ht="12.75">
      <c r="A4" t="s">
        <v>1184</v>
      </c>
      <c r="B4">
        <v>0.00612330935138152</v>
      </c>
    </row>
    <row r="5" spans="1:2" ht="12.75">
      <c r="A5" t="s">
        <v>1185</v>
      </c>
      <c r="B5">
        <v>0.005570557207210403</v>
      </c>
    </row>
    <row r="6" spans="1:2" ht="12.75">
      <c r="A6" t="s">
        <v>1186</v>
      </c>
      <c r="B6">
        <v>0.009408767533872833</v>
      </c>
    </row>
    <row r="7" spans="1:2" ht="12.75">
      <c r="A7" t="s">
        <v>1187</v>
      </c>
      <c r="B7">
        <v>0.010960332287983654</v>
      </c>
    </row>
    <row r="8" spans="1:2" ht="12.75">
      <c r="A8" t="s">
        <v>1188</v>
      </c>
      <c r="B8">
        <v>0.04531912570562681</v>
      </c>
    </row>
    <row r="9" spans="1:2" ht="12.75">
      <c r="A9" t="s">
        <v>1189</v>
      </c>
      <c r="B9">
        <v>0.056617102111214866</v>
      </c>
    </row>
    <row r="10" spans="1:2" ht="12.75">
      <c r="A10" t="s">
        <v>1190</v>
      </c>
      <c r="B10">
        <v>0.049176941823589365</v>
      </c>
    </row>
    <row r="11" spans="1:2" ht="12.75">
      <c r="A11" t="s">
        <v>1191</v>
      </c>
      <c r="B11">
        <v>0.05207522872673048</v>
      </c>
    </row>
    <row r="12" spans="1:2" ht="12.75">
      <c r="A12" t="s">
        <v>1192</v>
      </c>
      <c r="B12">
        <v>0.04781106880674805</v>
      </c>
    </row>
    <row r="13" spans="1:2" ht="12.75">
      <c r="A13" t="s">
        <v>1193</v>
      </c>
      <c r="B13">
        <v>0.053782249888219155</v>
      </c>
    </row>
    <row r="14" spans="1:2" ht="12.75">
      <c r="A14" t="s">
        <v>1194</v>
      </c>
      <c r="B14">
        <v>0.05392382548314188</v>
      </c>
    </row>
    <row r="15" spans="1:2" ht="12.75">
      <c r="A15" t="s">
        <v>1195</v>
      </c>
      <c r="B15">
        <v>0.04705587267858423</v>
      </c>
    </row>
    <row r="16" spans="1:2" ht="12.75">
      <c r="A16" t="s">
        <v>1196</v>
      </c>
      <c r="B16">
        <v>0.04961170821235969</v>
      </c>
    </row>
    <row r="17" spans="1:2" ht="12.75">
      <c r="A17" t="s">
        <v>1197</v>
      </c>
      <c r="B17">
        <v>0.040504754834859054</v>
      </c>
    </row>
    <row r="18" spans="1:2" ht="12.75">
      <c r="A18" t="s">
        <v>1198</v>
      </c>
      <c r="B18">
        <v>0.06594692179106165</v>
      </c>
    </row>
    <row r="19" spans="1:2" ht="12.75">
      <c r="A19" t="s">
        <v>1199</v>
      </c>
      <c r="B19">
        <v>0.06724833270329741</v>
      </c>
    </row>
    <row r="20" spans="1:2" ht="12.75">
      <c r="A20" t="s">
        <v>1200</v>
      </c>
      <c r="B20">
        <v>0.06288165680977868</v>
      </c>
    </row>
    <row r="21" spans="1:2" ht="12.75">
      <c r="A21" t="s">
        <v>1204</v>
      </c>
      <c r="B21">
        <v>0.059061805078001545</v>
      </c>
    </row>
    <row r="22" spans="1:2" ht="12.75">
      <c r="A22" t="s">
        <v>1201</v>
      </c>
      <c r="B22">
        <v>0.021346007751777328</v>
      </c>
    </row>
    <row r="23" spans="1:2" ht="12.75">
      <c r="A23" t="s">
        <v>1202</v>
      </c>
      <c r="B23">
        <v>0.046650496713299704</v>
      </c>
    </row>
    <row r="24" spans="1:2" ht="12.75">
      <c r="A24" t="s">
        <v>1205</v>
      </c>
      <c r="B24">
        <v>0.05901610686219494</v>
      </c>
    </row>
    <row r="25" spans="1:2" ht="12.75">
      <c r="A25" t="s">
        <v>1206</v>
      </c>
      <c r="B25">
        <v>0.05206788247964556</v>
      </c>
    </row>
    <row r="26" spans="1:2" ht="12.75">
      <c r="A26" t="s">
        <v>1207</v>
      </c>
      <c r="B26">
        <v>0.02676997836117198</v>
      </c>
    </row>
    <row r="27" spans="1:2" ht="12.75">
      <c r="A27" t="s">
        <v>1208</v>
      </c>
      <c r="B27">
        <v>0.006432895914914303</v>
      </c>
    </row>
    <row r="28" spans="1:2" ht="12.75">
      <c r="A28" t="s">
        <v>1209</v>
      </c>
      <c r="B28">
        <v>0.0011330962920985718</v>
      </c>
    </row>
    <row r="29" spans="1:2" ht="12.75">
      <c r="A29" t="s">
        <v>1210</v>
      </c>
      <c r="B29">
        <v>0.0004002913735921716</v>
      </c>
    </row>
    <row r="30" spans="1:2" ht="12.75">
      <c r="A30" t="s">
        <v>1211</v>
      </c>
      <c r="B30">
        <v>0.0006115176767168364</v>
      </c>
    </row>
    <row r="31" spans="1:2" ht="12.75">
      <c r="A31" t="s">
        <v>1212</v>
      </c>
      <c r="B31">
        <v>0.00013508289561259685</v>
      </c>
    </row>
    <row r="32" spans="1:2" ht="12.75">
      <c r="A32" t="s">
        <v>1213</v>
      </c>
      <c r="B32">
        <v>4.654975069098343E-06</v>
      </c>
    </row>
    <row r="33" spans="1:2" ht="12.75">
      <c r="A33" t="s">
        <v>1214</v>
      </c>
      <c r="B33">
        <v>7.46172594822889E-05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6.85822921061188E-05</v>
      </c>
    </row>
    <row r="3" spans="1:2" ht="12.75">
      <c r="A3" t="s">
        <v>1184</v>
      </c>
      <c r="B3">
        <v>0.0008617834620379024</v>
      </c>
    </row>
    <row r="4" spans="1:2" ht="12.75">
      <c r="A4" t="s">
        <v>1185</v>
      </c>
      <c r="B4">
        <v>0.0016380410509389818</v>
      </c>
    </row>
    <row r="5" spans="1:2" ht="12.75">
      <c r="A5" t="s">
        <v>1186</v>
      </c>
      <c r="B5">
        <v>0.0006873423343098823</v>
      </c>
    </row>
    <row r="6" spans="1:2" ht="12.75">
      <c r="A6" t="s">
        <v>1187</v>
      </c>
      <c r="B6">
        <v>0.009434669241312347</v>
      </c>
    </row>
    <row r="7" spans="1:2" ht="12.75">
      <c r="A7" t="s">
        <v>1188</v>
      </c>
      <c r="B7">
        <v>0.0030017529300243734</v>
      </c>
    </row>
    <row r="8" spans="1:2" ht="12.75">
      <c r="A8" t="s">
        <v>1189</v>
      </c>
      <c r="B8">
        <v>0.0057914605300461745</v>
      </c>
    </row>
    <row r="9" spans="1:2" ht="12.75">
      <c r="A9" t="s">
        <v>1190</v>
      </c>
      <c r="B9">
        <v>0.008706535569023847</v>
      </c>
    </row>
    <row r="10" spans="1:2" ht="12.75">
      <c r="A10" t="s">
        <v>1191</v>
      </c>
      <c r="B10">
        <v>0.013292644106706438</v>
      </c>
    </row>
    <row r="11" spans="1:2" ht="12.75">
      <c r="A11" t="s">
        <v>1192</v>
      </c>
      <c r="B11">
        <v>0.1393990080830815</v>
      </c>
    </row>
    <row r="12" spans="1:2" ht="12.75">
      <c r="A12" t="s">
        <v>1193</v>
      </c>
      <c r="B12">
        <v>0.02337991491762679</v>
      </c>
    </row>
    <row r="13" spans="1:2" ht="12.75">
      <c r="A13" t="s">
        <v>1194</v>
      </c>
      <c r="B13">
        <v>0.025116923953809822</v>
      </c>
    </row>
    <row r="14" spans="1:2" ht="12.75">
      <c r="A14" t="s">
        <v>1195</v>
      </c>
      <c r="B14">
        <v>0.08051559096827837</v>
      </c>
    </row>
    <row r="15" spans="1:2" ht="12.75">
      <c r="A15" t="s">
        <v>1196</v>
      </c>
      <c r="B15">
        <v>0.006247657438013339</v>
      </c>
    </row>
    <row r="16" spans="1:2" ht="12.75">
      <c r="A16" t="s">
        <v>1197</v>
      </c>
      <c r="B16">
        <v>0.144047604841275</v>
      </c>
    </row>
    <row r="17" spans="1:2" ht="12.75">
      <c r="A17" t="s">
        <v>1198</v>
      </c>
      <c r="B17">
        <v>0.005066793788638853</v>
      </c>
    </row>
    <row r="18" spans="1:2" ht="12.75">
      <c r="A18" t="s">
        <v>1199</v>
      </c>
      <c r="B18">
        <v>0.014215182025481391</v>
      </c>
    </row>
    <row r="19" spans="1:2" ht="12.75">
      <c r="A19" t="s">
        <v>1200</v>
      </c>
      <c r="B19">
        <v>0.07469731934331568</v>
      </c>
    </row>
    <row r="20" spans="1:2" ht="12.75">
      <c r="A20" t="s">
        <v>1204</v>
      </c>
      <c r="B20">
        <v>0.00622889980734883</v>
      </c>
    </row>
    <row r="21" spans="1:2" ht="12.75">
      <c r="A21" t="s">
        <v>1201</v>
      </c>
      <c r="B21">
        <v>0.21889510729609923</v>
      </c>
    </row>
    <row r="22" spans="1:2" ht="12.75">
      <c r="A22" t="s">
        <v>1202</v>
      </c>
      <c r="B22">
        <v>0.0038475648038537908</v>
      </c>
    </row>
    <row r="23" spans="1:2" ht="12.75">
      <c r="A23" t="s">
        <v>1205</v>
      </c>
      <c r="B23">
        <v>0.0043988785921872525</v>
      </c>
    </row>
    <row r="24" spans="1:2" ht="12.75">
      <c r="A24" t="s">
        <v>1206</v>
      </c>
      <c r="B24">
        <v>0.00798274340272192</v>
      </c>
    </row>
    <row r="25" spans="1:2" ht="12.75">
      <c r="A25" t="s">
        <v>1207</v>
      </c>
      <c r="B25">
        <v>0.007862002254291475</v>
      </c>
    </row>
    <row r="26" spans="1:2" ht="12.75">
      <c r="A26" t="s">
        <v>1208</v>
      </c>
      <c r="B26">
        <v>0.1855969777371522</v>
      </c>
    </row>
    <row r="27" spans="1:2" ht="12.75">
      <c r="A27" t="s">
        <v>1209</v>
      </c>
      <c r="B27">
        <v>0.003909383945809958</v>
      </c>
    </row>
    <row r="28" spans="1:2" ht="12.75">
      <c r="A28" t="s">
        <v>1210</v>
      </c>
      <c r="B28">
        <v>0.00016045827853868318</v>
      </c>
    </row>
    <row r="29" spans="1:2" ht="12.75">
      <c r="A29" t="s">
        <v>1211</v>
      </c>
      <c r="B29">
        <v>0.00021345883847579287</v>
      </c>
    </row>
    <row r="30" spans="1:2" ht="12.75">
      <c r="A30" t="s">
        <v>1212</v>
      </c>
      <c r="B30">
        <v>0.0004294851613591311</v>
      </c>
    </row>
    <row r="31" spans="1:2" ht="12.75">
      <c r="A31" t="s">
        <v>1215</v>
      </c>
      <c r="B31">
        <v>0.003743050009701439</v>
      </c>
    </row>
    <row r="32" spans="1:2" ht="12.75">
      <c r="A32" t="s">
        <v>1213</v>
      </c>
      <c r="B32">
        <v>0.00046725043600492027</v>
      </c>
    </row>
    <row r="33" spans="1:2" ht="12.75">
      <c r="A33" t="s">
        <v>1216</v>
      </c>
      <c r="B33">
        <v>9.593256042834922E-05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7.274448283174706E-06</v>
      </c>
    </row>
    <row r="3" spans="1:2" ht="12.75">
      <c r="A3">
        <v>2000</v>
      </c>
      <c r="B3">
        <v>2.331121710207873E-05</v>
      </c>
    </row>
    <row r="4" spans="1:2" ht="12.75">
      <c r="A4">
        <v>2001</v>
      </c>
      <c r="B4">
        <v>2.81617751518053E-06</v>
      </c>
    </row>
    <row r="5" spans="1:2" ht="12.75">
      <c r="A5">
        <v>2002</v>
      </c>
      <c r="B5">
        <v>2.213909429326608E-05</v>
      </c>
    </row>
    <row r="6" spans="1:2" ht="12.75">
      <c r="A6">
        <v>2003</v>
      </c>
      <c r="B6">
        <v>0.00021804705211264056</v>
      </c>
    </row>
    <row r="7" spans="1:2" ht="12.75">
      <c r="A7">
        <v>2004</v>
      </c>
      <c r="B7">
        <v>0.0003571402801105696</v>
      </c>
    </row>
    <row r="8" spans="1:2" ht="12.75">
      <c r="A8">
        <v>2005</v>
      </c>
      <c r="B8">
        <v>0.001295868886942604</v>
      </c>
    </row>
    <row r="9" spans="1:2" ht="12.75">
      <c r="A9">
        <v>2006</v>
      </c>
      <c r="B9">
        <v>0.0008905381002429335</v>
      </c>
    </row>
    <row r="10" spans="1:2" ht="12.75">
      <c r="A10">
        <v>2007</v>
      </c>
      <c r="B10">
        <v>0.0016687235922409499</v>
      </c>
    </row>
    <row r="11" spans="1:2" ht="12.75">
      <c r="A11">
        <v>2008</v>
      </c>
      <c r="B11">
        <v>0.0007253698847862582</v>
      </c>
    </row>
    <row r="12" spans="1:2" ht="12.75">
      <c r="A12">
        <v>2009</v>
      </c>
      <c r="B12">
        <v>0.0034487904808503476</v>
      </c>
    </row>
    <row r="13" spans="1:2" ht="12.75">
      <c r="A13">
        <v>2010</v>
      </c>
      <c r="B13">
        <v>0.005665838270154875</v>
      </c>
    </row>
    <row r="14" spans="1:2" ht="12.75">
      <c r="A14">
        <v>2011</v>
      </c>
      <c r="B14">
        <v>0.002246669444846368</v>
      </c>
    </row>
    <row r="15" spans="1:2" ht="12.75">
      <c r="A15">
        <v>2012</v>
      </c>
      <c r="B15">
        <v>0.0010563113898299451</v>
      </c>
    </row>
    <row r="16" spans="1:2" ht="12.75">
      <c r="A16">
        <v>2013</v>
      </c>
      <c r="B16">
        <v>0.0035505660468192635</v>
      </c>
    </row>
    <row r="17" spans="1:2" ht="12.75">
      <c r="A17">
        <v>2014</v>
      </c>
      <c r="B17">
        <v>0.026632508997253612</v>
      </c>
    </row>
    <row r="18" spans="1:2" ht="12.75">
      <c r="A18">
        <v>2015</v>
      </c>
      <c r="B18">
        <v>0.25840253511633854</v>
      </c>
    </row>
    <row r="19" spans="1:2" ht="12.75">
      <c r="A19">
        <v>2016</v>
      </c>
      <c r="B19">
        <v>0.3461384252190611</v>
      </c>
    </row>
    <row r="20" spans="1:2" ht="12.75">
      <c r="A20">
        <v>2017</v>
      </c>
      <c r="B20">
        <v>0.1840651266337116</v>
      </c>
    </row>
    <row r="21" spans="1:2" ht="12.75">
      <c r="A21">
        <v>2018</v>
      </c>
      <c r="B21">
        <v>0.12854002131237519</v>
      </c>
    </row>
    <row r="22" spans="1:2" ht="12.75">
      <c r="A22">
        <v>2019</v>
      </c>
      <c r="B22">
        <v>0.03504197835512946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1220</v>
      </c>
      <c r="B2">
        <v>0.21020276478784783</v>
      </c>
      <c r="C2">
        <v>0.5036305926344624</v>
      </c>
    </row>
    <row r="3" spans="1:3" ht="12.75">
      <c r="A3" t="s">
        <v>1221</v>
      </c>
      <c r="B3">
        <v>0.360940758706186</v>
      </c>
      <c r="C3">
        <v>0.318535588503848</v>
      </c>
    </row>
    <row r="4" spans="1:3" ht="12.75">
      <c r="A4" t="s">
        <v>1222</v>
      </c>
      <c r="B4">
        <v>0.23691369102479223</v>
      </c>
      <c r="C4">
        <v>0.12544023653202313</v>
      </c>
    </row>
    <row r="5" spans="1:3" ht="12.75">
      <c r="A5" t="s">
        <v>1223</v>
      </c>
      <c r="B5">
        <v>0.08496747184867658</v>
      </c>
      <c r="C5">
        <v>0.03165355015435454</v>
      </c>
    </row>
    <row r="6" spans="1:3" ht="12.75">
      <c r="A6" t="s">
        <v>1224</v>
      </c>
      <c r="B6">
        <v>0.10697531363249749</v>
      </c>
      <c r="C6">
        <v>0.020740032175311972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1225</v>
      </c>
      <c r="B2">
        <v>0.0010260333297412464</v>
      </c>
    </row>
    <row r="3" spans="1:2" ht="12.75">
      <c r="A3" t="s">
        <v>1226</v>
      </c>
      <c r="B3">
        <v>0.011503762171495149</v>
      </c>
    </row>
    <row r="4" spans="1:2" ht="12.75">
      <c r="A4" t="s">
        <v>1227</v>
      </c>
      <c r="B4">
        <v>0.1261904760564223</v>
      </c>
    </row>
    <row r="5" spans="1:2" ht="12.75">
      <c r="A5" t="s">
        <v>1228</v>
      </c>
      <c r="B5">
        <v>0.6784123212811332</v>
      </c>
    </row>
    <row r="6" spans="1:2" ht="12.75">
      <c r="A6" t="s">
        <v>1229</v>
      </c>
      <c r="B6">
        <v>0.1114162416602334</v>
      </c>
    </row>
    <row r="7" spans="1:2" ht="12.75">
      <c r="A7" t="s">
        <v>1230</v>
      </c>
      <c r="B7">
        <v>0.055600640225604216</v>
      </c>
    </row>
    <row r="8" spans="1:2" ht="12.75">
      <c r="A8" t="s">
        <v>1231</v>
      </c>
      <c r="B8">
        <v>0.010312983460131866</v>
      </c>
    </row>
    <row r="9" spans="1:2" ht="12.75">
      <c r="A9" t="s">
        <v>1232</v>
      </c>
      <c r="B9">
        <v>0.0038224659550168223</v>
      </c>
    </row>
    <row r="10" spans="1:2" ht="12.75">
      <c r="A10" t="s">
        <v>1233</v>
      </c>
      <c r="B10">
        <v>0.0012220527234979492</v>
      </c>
    </row>
    <row r="11" spans="1:2" ht="12.75">
      <c r="A11" t="s">
        <v>1234</v>
      </c>
      <c r="B11">
        <v>0.00037793345377948263</v>
      </c>
    </row>
    <row r="12" spans="1:2" ht="12.75">
      <c r="A12" t="s">
        <v>1235</v>
      </c>
      <c r="B12">
        <v>0.00010284996244059036</v>
      </c>
    </row>
    <row r="13" spans="1:2" ht="12.75">
      <c r="A13" t="s">
        <v>1236</v>
      </c>
      <c r="B13">
        <v>1.2239720503792583E-05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3">
      <selection activeCell="F65" sqref="F65"/>
    </sheetView>
  </sheetViews>
  <sheetFormatPr defaultColWidth="9.140625" defaultRowHeight="12.75"/>
  <cols>
    <col min="1" max="1" width="9.140625" style="32" customWidth="1"/>
    <col min="2" max="10" width="12.421875" style="32" customWidth="1"/>
    <col min="11" max="18" width="9.140625" style="32" customWidth="1"/>
    <col min="19" max="16384" width="8.8515625" style="68" customWidth="1"/>
  </cols>
  <sheetData>
    <row r="1" ht="15" thickBot="1"/>
    <row r="2" spans="2:10" ht="14.25">
      <c r="B2" s="46"/>
      <c r="C2" s="47"/>
      <c r="D2" s="47"/>
      <c r="E2" s="47"/>
      <c r="F2" s="47"/>
      <c r="G2" s="47"/>
      <c r="H2" s="47"/>
      <c r="I2" s="47"/>
      <c r="J2" s="48"/>
    </row>
    <row r="3" spans="2:10" ht="14.25">
      <c r="B3" s="49"/>
      <c r="C3" s="50"/>
      <c r="D3" s="50"/>
      <c r="E3" s="50"/>
      <c r="F3" s="50"/>
      <c r="G3" s="50"/>
      <c r="H3" s="50"/>
      <c r="I3" s="50"/>
      <c r="J3" s="51"/>
    </row>
    <row r="4" spans="2:10" ht="14.25">
      <c r="B4" s="49"/>
      <c r="C4" s="50"/>
      <c r="D4" s="50"/>
      <c r="E4" s="50"/>
      <c r="F4" s="50"/>
      <c r="G4" s="50"/>
      <c r="H4" s="50"/>
      <c r="I4" s="50"/>
      <c r="J4" s="51"/>
    </row>
    <row r="5" spans="2:10" ht="30.75">
      <c r="B5" s="49"/>
      <c r="C5" s="50"/>
      <c r="D5" s="50"/>
      <c r="E5" s="52"/>
      <c r="F5" s="53" t="s">
        <v>1849</v>
      </c>
      <c r="G5" s="50"/>
      <c r="H5" s="50"/>
      <c r="I5" s="50"/>
      <c r="J5" s="51"/>
    </row>
    <row r="6" spans="2:10" ht="41.25" customHeight="1">
      <c r="B6" s="49"/>
      <c r="C6" s="50"/>
      <c r="D6" s="50"/>
      <c r="E6" s="198" t="s">
        <v>1850</v>
      </c>
      <c r="F6" s="198"/>
      <c r="G6" s="198"/>
      <c r="H6" s="50"/>
      <c r="I6" s="50"/>
      <c r="J6" s="51"/>
    </row>
    <row r="7" spans="2:10" ht="25.5">
      <c r="B7" s="49"/>
      <c r="C7" s="50"/>
      <c r="D7" s="50"/>
      <c r="E7" s="50"/>
      <c r="F7" s="54" t="s">
        <v>9</v>
      </c>
      <c r="G7" s="50"/>
      <c r="H7" s="50"/>
      <c r="I7" s="50"/>
      <c r="J7" s="51"/>
    </row>
    <row r="8" spans="2:10" ht="25.5">
      <c r="B8" s="49"/>
      <c r="C8" s="50"/>
      <c r="D8" s="50"/>
      <c r="E8" s="50"/>
      <c r="F8" s="54" t="s">
        <v>1851</v>
      </c>
      <c r="G8" s="50"/>
      <c r="H8" s="50"/>
      <c r="I8" s="50"/>
      <c r="J8" s="51"/>
    </row>
    <row r="9" spans="2:10" ht="21">
      <c r="B9" s="49"/>
      <c r="C9" s="50"/>
      <c r="D9" s="50"/>
      <c r="E9" s="50"/>
      <c r="F9" s="55" t="s">
        <v>1852</v>
      </c>
      <c r="G9" s="50"/>
      <c r="H9" s="50"/>
      <c r="I9" s="50"/>
      <c r="J9" s="51"/>
    </row>
    <row r="10" spans="2:10" ht="21">
      <c r="B10" s="49"/>
      <c r="C10" s="50"/>
      <c r="D10" s="50"/>
      <c r="E10" s="50"/>
      <c r="F10" s="55" t="s">
        <v>1853</v>
      </c>
      <c r="G10" s="50"/>
      <c r="H10" s="50"/>
      <c r="I10" s="50"/>
      <c r="J10" s="51"/>
    </row>
    <row r="11" spans="2:10" ht="21">
      <c r="B11" s="49"/>
      <c r="C11" s="50"/>
      <c r="D11" s="50"/>
      <c r="E11" s="50"/>
      <c r="F11" s="55"/>
      <c r="G11" s="50"/>
      <c r="H11" s="50"/>
      <c r="I11" s="50"/>
      <c r="J11" s="51"/>
    </row>
    <row r="12" spans="2:10" ht="14.25">
      <c r="B12" s="49"/>
      <c r="C12" s="50"/>
      <c r="D12" s="50"/>
      <c r="E12" s="50"/>
      <c r="F12" s="50"/>
      <c r="G12" s="50"/>
      <c r="H12" s="50"/>
      <c r="I12" s="50"/>
      <c r="J12" s="51"/>
    </row>
    <row r="13" spans="2:10" ht="15">
      <c r="B13" s="49"/>
      <c r="C13" s="50"/>
      <c r="D13" s="50"/>
      <c r="E13" s="50"/>
      <c r="F13" s="50"/>
      <c r="G13" s="50"/>
      <c r="H13" s="50"/>
      <c r="I13" s="50"/>
      <c r="J13" s="51"/>
    </row>
    <row r="14" spans="2:10" ht="15">
      <c r="B14" s="49"/>
      <c r="C14" s="50"/>
      <c r="D14" s="50"/>
      <c r="E14" s="50"/>
      <c r="F14" s="50"/>
      <c r="G14" s="50"/>
      <c r="H14" s="50"/>
      <c r="I14" s="50"/>
      <c r="J14" s="51"/>
    </row>
    <row r="15" spans="2:10" ht="15">
      <c r="B15" s="49"/>
      <c r="C15" s="50"/>
      <c r="D15" s="50"/>
      <c r="E15" s="50"/>
      <c r="F15" s="50"/>
      <c r="G15" s="50"/>
      <c r="H15" s="50"/>
      <c r="I15" s="50"/>
      <c r="J15" s="51"/>
    </row>
    <row r="16" spans="2:10" ht="15">
      <c r="B16" s="49"/>
      <c r="C16" s="50"/>
      <c r="D16" s="50"/>
      <c r="E16" s="50"/>
      <c r="F16" s="50"/>
      <c r="G16" s="50"/>
      <c r="H16" s="50"/>
      <c r="I16" s="50"/>
      <c r="J16" s="51"/>
    </row>
    <row r="17" spans="2:10" ht="15">
      <c r="B17" s="49"/>
      <c r="C17" s="50"/>
      <c r="D17" s="50"/>
      <c r="E17" s="50"/>
      <c r="F17" s="50"/>
      <c r="G17" s="50"/>
      <c r="H17" s="50"/>
      <c r="I17" s="50"/>
      <c r="J17" s="51"/>
    </row>
    <row r="18" spans="2:10" ht="15">
      <c r="B18" s="49"/>
      <c r="C18" s="50"/>
      <c r="D18" s="50"/>
      <c r="E18" s="50"/>
      <c r="F18" s="50"/>
      <c r="G18" s="50"/>
      <c r="H18" s="50"/>
      <c r="I18" s="50"/>
      <c r="J18" s="51"/>
    </row>
    <row r="19" spans="2:10" ht="15">
      <c r="B19" s="49"/>
      <c r="C19" s="50"/>
      <c r="D19" s="50"/>
      <c r="E19" s="50"/>
      <c r="F19" s="50"/>
      <c r="G19" s="50"/>
      <c r="H19" s="50"/>
      <c r="I19" s="50"/>
      <c r="J19" s="51"/>
    </row>
    <row r="20" spans="2:10" ht="15">
      <c r="B20" s="49"/>
      <c r="C20" s="50"/>
      <c r="D20" s="50"/>
      <c r="E20" s="50"/>
      <c r="F20" s="50"/>
      <c r="G20" s="50"/>
      <c r="H20" s="50"/>
      <c r="I20" s="50"/>
      <c r="J20" s="51"/>
    </row>
    <row r="21" spans="2:10" ht="14.25">
      <c r="B21" s="49"/>
      <c r="C21" s="50"/>
      <c r="D21" s="50"/>
      <c r="E21" s="50"/>
      <c r="F21" s="50"/>
      <c r="G21" s="50"/>
      <c r="H21" s="50"/>
      <c r="I21" s="50"/>
      <c r="J21" s="51"/>
    </row>
    <row r="22" spans="2:10" ht="14.25">
      <c r="B22" s="49"/>
      <c r="C22" s="50"/>
      <c r="D22" s="50"/>
      <c r="E22" s="50"/>
      <c r="F22" s="56" t="s">
        <v>1854</v>
      </c>
      <c r="G22" s="50"/>
      <c r="H22" s="50"/>
      <c r="I22" s="50"/>
      <c r="J22" s="51"/>
    </row>
    <row r="23" spans="2:10" ht="14.25">
      <c r="B23" s="49"/>
      <c r="C23" s="50"/>
      <c r="I23" s="50"/>
      <c r="J23" s="51"/>
    </row>
    <row r="24" spans="2:10" ht="14.25">
      <c r="B24" s="49"/>
      <c r="C24" s="50"/>
      <c r="D24" s="199" t="s">
        <v>1855</v>
      </c>
      <c r="E24" s="197" t="s">
        <v>1856</v>
      </c>
      <c r="F24" s="197"/>
      <c r="G24" s="197"/>
      <c r="H24" s="197"/>
      <c r="I24" s="50"/>
      <c r="J24" s="51"/>
    </row>
    <row r="25" spans="2:10" ht="14.25">
      <c r="B25" s="49"/>
      <c r="C25" s="50"/>
      <c r="I25" s="50"/>
      <c r="J25" s="51"/>
    </row>
    <row r="26" spans="2:10" ht="14.25">
      <c r="B26" s="49"/>
      <c r="C26" s="50"/>
      <c r="D26" s="199" t="s">
        <v>1857</v>
      </c>
      <c r="E26" s="197" t="s">
        <v>1856</v>
      </c>
      <c r="F26" s="197"/>
      <c r="G26" s="197"/>
      <c r="H26" s="197"/>
      <c r="I26" s="50"/>
      <c r="J26" s="51"/>
    </row>
    <row r="27" spans="2:10" ht="14.25">
      <c r="B27" s="49"/>
      <c r="C27" s="50"/>
      <c r="D27" s="57"/>
      <c r="E27" s="57"/>
      <c r="F27" s="57"/>
      <c r="G27" s="57"/>
      <c r="H27" s="57"/>
      <c r="I27" s="50"/>
      <c r="J27" s="51"/>
    </row>
    <row r="28" spans="2:10" ht="14.25">
      <c r="B28" s="49"/>
      <c r="C28" s="50"/>
      <c r="D28" s="199" t="s">
        <v>1858</v>
      </c>
      <c r="E28" s="197"/>
      <c r="F28" s="197"/>
      <c r="G28" s="197"/>
      <c r="H28" s="197"/>
      <c r="I28" s="50"/>
      <c r="J28" s="51"/>
    </row>
    <row r="29" spans="2:10" ht="14.25">
      <c r="B29" s="49"/>
      <c r="C29" s="50"/>
      <c r="D29" s="58"/>
      <c r="E29" s="58"/>
      <c r="F29" s="58"/>
      <c r="G29" s="58"/>
      <c r="H29" s="58"/>
      <c r="I29" s="50"/>
      <c r="J29" s="51"/>
    </row>
    <row r="30" spans="2:10" ht="14.25">
      <c r="B30" s="49"/>
      <c r="C30" s="50"/>
      <c r="D30" s="199" t="s">
        <v>1859</v>
      </c>
      <c r="E30" s="197" t="s">
        <v>1856</v>
      </c>
      <c r="F30" s="197"/>
      <c r="G30" s="197"/>
      <c r="H30" s="197"/>
      <c r="I30" s="50"/>
      <c r="J30" s="51"/>
    </row>
    <row r="31" spans="2:10" ht="14.25">
      <c r="B31" s="49"/>
      <c r="C31" s="50"/>
      <c r="D31" s="59"/>
      <c r="E31" s="59"/>
      <c r="F31" s="59"/>
      <c r="G31" s="59"/>
      <c r="H31" s="59"/>
      <c r="I31" s="50"/>
      <c r="J31" s="51"/>
    </row>
    <row r="32" spans="2:10" ht="14.25">
      <c r="B32" s="49"/>
      <c r="C32" s="50"/>
      <c r="D32" s="196" t="s">
        <v>1860</v>
      </c>
      <c r="E32" s="197"/>
      <c r="F32" s="197"/>
      <c r="G32" s="197"/>
      <c r="H32" s="197"/>
      <c r="I32" s="50"/>
      <c r="J32" s="51"/>
    </row>
    <row r="33" spans="2:10" ht="14.25">
      <c r="B33" s="49"/>
      <c r="C33" s="50"/>
      <c r="D33" s="59"/>
      <c r="E33" s="59"/>
      <c r="F33" s="60"/>
      <c r="G33" s="59"/>
      <c r="H33" s="59"/>
      <c r="I33" s="50"/>
      <c r="J33" s="51"/>
    </row>
    <row r="34" spans="2:10" ht="14.25">
      <c r="B34" s="49"/>
      <c r="C34" s="50"/>
      <c r="D34" s="196" t="s">
        <v>1861</v>
      </c>
      <c r="E34" s="197"/>
      <c r="F34" s="197"/>
      <c r="G34" s="197"/>
      <c r="H34" s="197"/>
      <c r="I34" s="50"/>
      <c r="J34" s="51"/>
    </row>
    <row r="35" spans="2:10" ht="14.25">
      <c r="B35" s="49"/>
      <c r="C35" s="50"/>
      <c r="D35" s="59"/>
      <c r="E35" s="59"/>
      <c r="F35" s="59"/>
      <c r="G35" s="59"/>
      <c r="H35" s="59"/>
      <c r="I35" s="50"/>
      <c r="J35" s="51"/>
    </row>
    <row r="36" spans="2:10" ht="14.25">
      <c r="B36" s="49"/>
      <c r="C36" s="50"/>
      <c r="D36" s="196" t="s">
        <v>1862</v>
      </c>
      <c r="E36" s="197"/>
      <c r="F36" s="197"/>
      <c r="G36" s="197"/>
      <c r="H36" s="197"/>
      <c r="I36" s="50"/>
      <c r="J36" s="51"/>
    </row>
    <row r="37" spans="2:10" ht="14.25">
      <c r="B37" s="49"/>
      <c r="C37" s="50"/>
      <c r="D37" s="61"/>
      <c r="E37" s="61"/>
      <c r="F37" s="61"/>
      <c r="G37" s="61"/>
      <c r="H37" s="61"/>
      <c r="I37" s="50"/>
      <c r="J37" s="51"/>
    </row>
    <row r="38" spans="2:10" ht="14.25">
      <c r="B38" s="49"/>
      <c r="C38" s="50"/>
      <c r="D38" s="196" t="s">
        <v>1863</v>
      </c>
      <c r="E38" s="197"/>
      <c r="F38" s="197"/>
      <c r="G38" s="197"/>
      <c r="H38" s="197"/>
      <c r="I38" s="50"/>
      <c r="J38" s="51"/>
    </row>
    <row r="39" spans="2:10" ht="14.25">
      <c r="B39" s="49"/>
      <c r="C39" s="50"/>
      <c r="D39" s="61"/>
      <c r="E39" s="61"/>
      <c r="F39" s="61"/>
      <c r="G39" s="61"/>
      <c r="H39" s="61"/>
      <c r="I39" s="50"/>
      <c r="J39" s="51"/>
    </row>
    <row r="40" spans="2:10" ht="14.25">
      <c r="B40" s="49"/>
      <c r="C40" s="50"/>
      <c r="D40" s="196" t="s">
        <v>1864</v>
      </c>
      <c r="E40" s="197"/>
      <c r="F40" s="197"/>
      <c r="G40" s="197"/>
      <c r="H40" s="197"/>
      <c r="I40" s="50"/>
      <c r="J40" s="51"/>
    </row>
    <row r="41" spans="2:10" ht="14.25">
      <c r="B41" s="62"/>
      <c r="C41" s="63"/>
      <c r="D41" s="61"/>
      <c r="E41" s="61"/>
      <c r="F41" s="61"/>
      <c r="G41" s="61"/>
      <c r="H41" s="61"/>
      <c r="I41" s="63"/>
      <c r="J41" s="64"/>
    </row>
    <row r="42" spans="2:10" ht="14.25">
      <c r="B42" s="62"/>
      <c r="C42" s="63"/>
      <c r="D42" s="196" t="s">
        <v>1865</v>
      </c>
      <c r="E42" s="197"/>
      <c r="F42" s="197"/>
      <c r="G42" s="197"/>
      <c r="H42" s="197"/>
      <c r="I42" s="63"/>
      <c r="J42" s="64"/>
    </row>
    <row r="43" spans="2:10" ht="14.25">
      <c r="B43" s="62"/>
      <c r="C43" s="63"/>
      <c r="D43" s="61"/>
      <c r="E43" s="61"/>
      <c r="F43" s="61"/>
      <c r="G43" s="61"/>
      <c r="H43" s="61"/>
      <c r="I43" s="63"/>
      <c r="J43" s="64"/>
    </row>
    <row r="44" spans="2:10" ht="14.25">
      <c r="B44" s="62"/>
      <c r="C44" s="63"/>
      <c r="D44" s="196" t="s">
        <v>1866</v>
      </c>
      <c r="E44" s="197"/>
      <c r="F44" s="197"/>
      <c r="G44" s="197"/>
      <c r="H44" s="197"/>
      <c r="I44" s="63"/>
      <c r="J44" s="64"/>
    </row>
    <row r="45" spans="2:10" ht="14.25">
      <c r="B45" s="62"/>
      <c r="C45" s="63"/>
      <c r="D45" s="61"/>
      <c r="E45" s="61"/>
      <c r="F45" s="61"/>
      <c r="G45" s="61"/>
      <c r="H45" s="61"/>
      <c r="I45" s="63"/>
      <c r="J45" s="64"/>
    </row>
    <row r="46" spans="2:10" ht="14.25">
      <c r="B46" s="62"/>
      <c r="C46" s="63"/>
      <c r="D46" s="196" t="s">
        <v>1867</v>
      </c>
      <c r="E46" s="197"/>
      <c r="F46" s="197"/>
      <c r="G46" s="197"/>
      <c r="H46" s="197"/>
      <c r="I46" s="63"/>
      <c r="J46" s="64"/>
    </row>
    <row r="47" spans="2:10" ht="14.25">
      <c r="B47" s="62"/>
      <c r="C47" s="63"/>
      <c r="D47" s="61"/>
      <c r="E47" s="61"/>
      <c r="F47" s="61"/>
      <c r="G47" s="61"/>
      <c r="H47" s="61"/>
      <c r="I47" s="63"/>
      <c r="J47" s="64"/>
    </row>
    <row r="48" spans="2:10" ht="14.25">
      <c r="B48" s="62"/>
      <c r="C48" s="63"/>
      <c r="D48" s="196" t="s">
        <v>1868</v>
      </c>
      <c r="E48" s="197"/>
      <c r="F48" s="197"/>
      <c r="G48" s="197"/>
      <c r="H48" s="197"/>
      <c r="I48" s="63"/>
      <c r="J48" s="64"/>
    </row>
    <row r="49" spans="2:10" ht="14.25">
      <c r="B49" s="62"/>
      <c r="C49" s="63"/>
      <c r="D49" s="61"/>
      <c r="E49" s="61"/>
      <c r="F49" s="61"/>
      <c r="G49" s="61"/>
      <c r="H49" s="61"/>
      <c r="I49" s="63"/>
      <c r="J49" s="64"/>
    </row>
    <row r="50" spans="2:10" ht="14.25">
      <c r="B50" s="62"/>
      <c r="C50" s="63"/>
      <c r="D50" s="196" t="s">
        <v>1869</v>
      </c>
      <c r="E50" s="197"/>
      <c r="F50" s="197"/>
      <c r="G50" s="197"/>
      <c r="H50" s="197"/>
      <c r="I50" s="63"/>
      <c r="J50" s="64"/>
    </row>
    <row r="51" spans="2:10" ht="14.25">
      <c r="B51" s="62"/>
      <c r="C51" s="63"/>
      <c r="D51" s="61"/>
      <c r="E51" s="61"/>
      <c r="F51" s="61"/>
      <c r="G51" s="61"/>
      <c r="H51" s="61"/>
      <c r="I51" s="63"/>
      <c r="J51" s="64"/>
    </row>
    <row r="52" spans="2:10" ht="14.25">
      <c r="B52" s="62"/>
      <c r="C52" s="63"/>
      <c r="D52" s="196" t="s">
        <v>877</v>
      </c>
      <c r="E52" s="197"/>
      <c r="F52" s="197"/>
      <c r="G52" s="197"/>
      <c r="H52" s="197"/>
      <c r="I52" s="63"/>
      <c r="J52" s="64"/>
    </row>
    <row r="53" spans="2:10" ht="15" thickBot="1">
      <c r="B53" s="65"/>
      <c r="C53" s="66"/>
      <c r="D53" s="66"/>
      <c r="E53" s="66"/>
      <c r="F53" s="66"/>
      <c r="G53" s="66"/>
      <c r="H53" s="66"/>
      <c r="I53" s="66"/>
      <c r="J53" s="67"/>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120178783.10999976</v>
      </c>
      <c r="C2">
        <v>1565</v>
      </c>
      <c r="D2">
        <v>0.040236534258902175</v>
      </c>
    </row>
    <row r="3" spans="1:4" ht="12.75">
      <c r="A3" t="s">
        <v>1237</v>
      </c>
      <c r="B3">
        <v>1944789.2</v>
      </c>
      <c r="C3">
        <v>39</v>
      </c>
      <c r="D3">
        <v>0.0010026995757809487</v>
      </c>
    </row>
    <row r="4" spans="1:4" ht="12.75">
      <c r="A4" t="s">
        <v>1027</v>
      </c>
      <c r="B4">
        <v>2794081090.119975</v>
      </c>
      <c r="C4">
        <v>37291</v>
      </c>
      <c r="D4">
        <v>0.9587607661653169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0.00765807741401492</v>
      </c>
    </row>
    <row r="3" spans="1:2" ht="12.75">
      <c r="A3" t="s">
        <v>1240</v>
      </c>
      <c r="B3">
        <v>0.013048536208803791</v>
      </c>
    </row>
    <row r="4" spans="1:2" ht="12.75">
      <c r="A4" t="s">
        <v>1241</v>
      </c>
      <c r="B4">
        <v>0.0017982283231213095</v>
      </c>
    </row>
    <row r="5" spans="1:2" ht="12.75">
      <c r="A5" t="s">
        <v>1242</v>
      </c>
      <c r="B5">
        <v>0.0037527636626439233</v>
      </c>
    </row>
    <row r="6" spans="1:2" ht="12.75">
      <c r="A6" t="s">
        <v>1243</v>
      </c>
      <c r="B6">
        <v>0.003094334943721284</v>
      </c>
    </row>
    <row r="7" spans="1:2" ht="12.75">
      <c r="A7" t="s">
        <v>1244</v>
      </c>
      <c r="B7">
        <v>0.003475106689376037</v>
      </c>
    </row>
    <row r="8" spans="1:2" ht="12.75">
      <c r="A8" t="s">
        <v>1245</v>
      </c>
      <c r="B8">
        <v>0.0014169204148233266</v>
      </c>
    </row>
    <row r="9" spans="1:2" ht="12.75">
      <c r="A9" t="s">
        <v>1246</v>
      </c>
      <c r="B9">
        <v>0.002558616117080967</v>
      </c>
    </row>
    <row r="10" spans="1:2" ht="12.75">
      <c r="A10" t="s">
        <v>1247</v>
      </c>
      <c r="B10">
        <v>0.0014694640966759988</v>
      </c>
    </row>
    <row r="11" spans="1:2" ht="12.75">
      <c r="A11" t="s">
        <v>1248</v>
      </c>
      <c r="B11">
        <v>0.0006338441275447979</v>
      </c>
    </row>
    <row r="12" spans="1:2" ht="12.75">
      <c r="A12" t="s">
        <v>1249</v>
      </c>
      <c r="B12">
        <v>1.7145573026529858E-05</v>
      </c>
    </row>
    <row r="13" spans="1:2" ht="12.75">
      <c r="A13" t="s">
        <v>1250</v>
      </c>
      <c r="B13">
        <v>0.0006318023401227044</v>
      </c>
    </row>
    <row r="14" spans="1:2" ht="12.75">
      <c r="A14" t="s">
        <v>1251</v>
      </c>
      <c r="B14">
        <v>0.0006018236074479022</v>
      </c>
    </row>
    <row r="15" spans="1:2" ht="12.75">
      <c r="A15" t="s">
        <v>1252</v>
      </c>
      <c r="B15">
        <v>0.9598433364815965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58250837.03000001</v>
      </c>
      <c r="C2">
        <v>1061</v>
      </c>
      <c r="D2">
        <v>0.027278570510348373</v>
      </c>
    </row>
    <row r="3" spans="1:4" ht="12.75">
      <c r="A3" t="s">
        <v>1255</v>
      </c>
      <c r="B3">
        <v>75803743.2</v>
      </c>
      <c r="C3">
        <v>451</v>
      </c>
      <c r="D3">
        <v>0.011595320735313022</v>
      </c>
    </row>
    <row r="4" spans="1:4" ht="12.75">
      <c r="A4" t="s">
        <v>1254</v>
      </c>
      <c r="B4">
        <v>2782150082.199974</v>
      </c>
      <c r="C4">
        <v>37383</v>
      </c>
      <c r="D4">
        <v>0.9611261087543386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v>
      </c>
      <c r="B2">
        <v>0</v>
      </c>
    </row>
    <row r="3" spans="1:2" ht="12.75">
      <c r="A3" t="s">
        <v>1257</v>
      </c>
      <c r="B3">
        <v>0.012224190283783161</v>
      </c>
    </row>
    <row r="4" spans="1:2" ht="12.75">
      <c r="A4" t="s">
        <v>1258</v>
      </c>
      <c r="B4">
        <v>0.04904627045991271</v>
      </c>
    </row>
    <row r="5" spans="1:2" ht="12.75">
      <c r="A5" t="s">
        <v>1259</v>
      </c>
      <c r="B5">
        <v>0.08536966479319469</v>
      </c>
    </row>
    <row r="6" spans="1:2" ht="12.75">
      <c r="A6" t="s">
        <v>1260</v>
      </c>
      <c r="B6">
        <v>0.10518254933945803</v>
      </c>
    </row>
    <row r="7" spans="1:2" ht="12.75">
      <c r="A7" t="s">
        <v>1261</v>
      </c>
      <c r="B7">
        <v>0.12062621638389329</v>
      </c>
    </row>
    <row r="8" spans="1:2" ht="12.75">
      <c r="A8" t="s">
        <v>1262</v>
      </c>
      <c r="B8">
        <v>0.12550616481252722</v>
      </c>
    </row>
    <row r="9" spans="1:2" ht="12.75">
      <c r="A9" t="s">
        <v>1263</v>
      </c>
      <c r="B9">
        <v>0.1326540682976794</v>
      </c>
    </row>
    <row r="10" spans="1:2" ht="12.75">
      <c r="A10" t="s">
        <v>1264</v>
      </c>
      <c r="B10">
        <v>0.13247086741439326</v>
      </c>
    </row>
    <row r="11" spans="1:2" ht="12.75">
      <c r="A11" t="s">
        <v>1265</v>
      </c>
      <c r="B11">
        <v>0.1442018833580729</v>
      </c>
    </row>
    <row r="12" spans="1:2" ht="12.75">
      <c r="A12" t="s">
        <v>1266</v>
      </c>
      <c r="B12">
        <v>0.07879839157397124</v>
      </c>
    </row>
    <row r="13" spans="1:2" ht="12.75">
      <c r="A13" t="s">
        <v>1267</v>
      </c>
      <c r="B13">
        <v>0.007149729204062839</v>
      </c>
    </row>
    <row r="14" spans="1:2" ht="12.75">
      <c r="A14" t="s">
        <v>1268</v>
      </c>
      <c r="B14">
        <v>0.0017419428874265212</v>
      </c>
    </row>
    <row r="15" spans="1:2" ht="12.75">
      <c r="A15" t="s">
        <v>1269</v>
      </c>
      <c r="B15">
        <v>0.005028061191624943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0.002904016322689519</v>
      </c>
    </row>
    <row r="3" spans="1:2" ht="12.75">
      <c r="A3" t="s">
        <v>1271</v>
      </c>
      <c r="B3">
        <v>0.01755971415165694</v>
      </c>
    </row>
    <row r="4" spans="1:2" ht="12.75">
      <c r="A4" t="s">
        <v>1272</v>
      </c>
      <c r="B4">
        <v>0.04661945039437493</v>
      </c>
    </row>
    <row r="5" spans="1:2" ht="12.75">
      <c r="A5" t="s">
        <v>1273</v>
      </c>
      <c r="B5">
        <v>0.12768893219919467</v>
      </c>
    </row>
    <row r="6" spans="1:2" ht="12.75">
      <c r="A6" t="s">
        <v>1274</v>
      </c>
      <c r="B6">
        <v>0.2580679000639463</v>
      </c>
    </row>
    <row r="7" spans="1:2" ht="12.75">
      <c r="A7" t="s">
        <v>1275</v>
      </c>
      <c r="B7">
        <v>0.022966880981594263</v>
      </c>
    </row>
    <row r="8" spans="1:2" ht="12.75">
      <c r="A8" t="s">
        <v>1276</v>
      </c>
      <c r="B8">
        <v>0.0352764214615439</v>
      </c>
    </row>
    <row r="9" spans="1:2" ht="12.75">
      <c r="A9" t="s">
        <v>1277</v>
      </c>
      <c r="B9">
        <v>0.0470339521114775</v>
      </c>
    </row>
    <row r="10" spans="1:2" ht="12.75">
      <c r="A10" t="s">
        <v>1278</v>
      </c>
      <c r="B10">
        <v>0.06300034950801749</v>
      </c>
    </row>
    <row r="11" spans="1:2" ht="12.75">
      <c r="A11" t="s">
        <v>1279</v>
      </c>
      <c r="B11">
        <v>0.05526398806512723</v>
      </c>
    </row>
    <row r="12" spans="1:2" ht="12.75">
      <c r="A12" t="s">
        <v>1280</v>
      </c>
      <c r="B12">
        <v>0.15172230775850798</v>
      </c>
    </row>
    <row r="13" spans="1:2" ht="12.75">
      <c r="A13" t="s">
        <v>1281</v>
      </c>
      <c r="B13">
        <v>0.0649661680233829</v>
      </c>
    </row>
    <row r="14" spans="1:2" ht="12.75">
      <c r="A14" t="s">
        <v>1282</v>
      </c>
      <c r="B14">
        <v>0.03004445364509912</v>
      </c>
    </row>
    <row r="15" spans="1:2" ht="12.75">
      <c r="A15" t="s">
        <v>1283</v>
      </c>
      <c r="B15">
        <v>0.07688546531338734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0.009421955610311871</v>
      </c>
    </row>
    <row r="3" spans="1:2" ht="12.75">
      <c r="A3" t="s">
        <v>1184</v>
      </c>
      <c r="B3">
        <v>0.01386420358655827</v>
      </c>
    </row>
    <row r="4" spans="1:2" ht="12.75">
      <c r="A4" t="s">
        <v>1185</v>
      </c>
      <c r="B4">
        <v>0.052746136024563885</v>
      </c>
    </row>
    <row r="5" spans="1:2" ht="12.75">
      <c r="A5" t="s">
        <v>1186</v>
      </c>
      <c r="B5">
        <v>0.10412843433868164</v>
      </c>
    </row>
    <row r="6" spans="1:2" ht="12.75">
      <c r="A6" t="s">
        <v>1187</v>
      </c>
      <c r="B6">
        <v>0.0946163514806542</v>
      </c>
    </row>
    <row r="7" spans="1:2" ht="12.75">
      <c r="A7" t="s">
        <v>1188</v>
      </c>
      <c r="B7">
        <v>0.09459250995097877</v>
      </c>
    </row>
    <row r="8" spans="1:2" ht="12.75">
      <c r="A8" t="s">
        <v>1189</v>
      </c>
      <c r="B8">
        <v>0.09437957044848061</v>
      </c>
    </row>
    <row r="9" spans="1:2" ht="12.75">
      <c r="A9" t="s">
        <v>1190</v>
      </c>
      <c r="B9">
        <v>0.08358255222968289</v>
      </c>
    </row>
    <row r="10" spans="1:2" ht="12.75">
      <c r="A10" t="s">
        <v>1191</v>
      </c>
      <c r="B10">
        <v>0.13718158928758092</v>
      </c>
    </row>
    <row r="11" spans="1:2" ht="12.75">
      <c r="A11" t="s">
        <v>1192</v>
      </c>
      <c r="B11">
        <v>0.10098795114901127</v>
      </c>
    </row>
    <row r="12" spans="1:2" ht="12.75">
      <c r="A12" t="s">
        <v>1193</v>
      </c>
      <c r="B12">
        <v>0.03723702029867616</v>
      </c>
    </row>
    <row r="13" spans="1:2" ht="12.75">
      <c r="A13" t="s">
        <v>1194</v>
      </c>
      <c r="B13">
        <v>0.13117998726167346</v>
      </c>
    </row>
    <row r="14" spans="1:2" ht="12.75">
      <c r="A14" t="s">
        <v>1195</v>
      </c>
      <c r="B14">
        <v>0.03953872905611527</v>
      </c>
    </row>
    <row r="15" spans="1:2" ht="12.75">
      <c r="A15" t="s">
        <v>1196</v>
      </c>
      <c r="B15">
        <v>0.004515027045128056</v>
      </c>
    </row>
    <row r="16" spans="1:2" ht="12.75">
      <c r="A16" t="s">
        <v>1197</v>
      </c>
      <c r="B16">
        <v>0.0014650314105320616</v>
      </c>
    </row>
    <row r="17" spans="1:2" ht="12.75">
      <c r="A17" t="s">
        <v>1198</v>
      </c>
      <c r="B17">
        <v>0.0004670182609423389</v>
      </c>
    </row>
    <row r="18" spans="1:2" ht="12.75">
      <c r="A18" t="s">
        <v>1200</v>
      </c>
      <c r="B18">
        <v>1.666032587696207E-05</v>
      </c>
    </row>
    <row r="19" spans="1:2" ht="12.75">
      <c r="A19" t="s">
        <v>1204</v>
      </c>
      <c r="B19">
        <v>7.927223455138718E-05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0.9598433364815964</v>
      </c>
    </row>
    <row r="3" spans="1:2" ht="12.75">
      <c r="A3" t="s">
        <v>1284</v>
      </c>
      <c r="B3">
        <v>0.022177348336762465</v>
      </c>
    </row>
    <row r="4" spans="1:2" ht="12.75">
      <c r="A4" t="s">
        <v>1184</v>
      </c>
      <c r="B4">
        <v>0.006653131523983353</v>
      </c>
    </row>
    <row r="5" spans="1:2" ht="12.75">
      <c r="A5" t="s">
        <v>1185</v>
      </c>
      <c r="B5">
        <v>0.0051117751103170505</v>
      </c>
    </row>
    <row r="6" spans="1:2" ht="12.75">
      <c r="A6" t="s">
        <v>1186</v>
      </c>
      <c r="B6">
        <v>0.0038516714017734943</v>
      </c>
    </row>
    <row r="7" spans="1:2" ht="12.75">
      <c r="A7" t="s">
        <v>1187</v>
      </c>
      <c r="B7">
        <v>0.0011291111979967502</v>
      </c>
    </row>
    <row r="8" spans="1:2" ht="12.75">
      <c r="A8" t="s">
        <v>1190</v>
      </c>
      <c r="B8">
        <v>0.0012336259475706137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9" t="s">
        <v>0</v>
      </c>
      <c r="H3" s="210"/>
      <c r="I3" s="210"/>
      <c r="J3" s="210"/>
      <c r="K3" s="210"/>
      <c r="L3" s="210"/>
      <c r="M3" s="210"/>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1" t="s">
        <v>1291</v>
      </c>
      <c r="C6" s="212"/>
      <c r="D6" s="212"/>
      <c r="E6" s="212"/>
      <c r="F6" s="212"/>
      <c r="G6" s="212"/>
      <c r="H6" s="212"/>
      <c r="I6" s="212"/>
      <c r="J6" s="212"/>
      <c r="K6" s="212"/>
      <c r="L6" s="212"/>
      <c r="M6" s="212"/>
    </row>
    <row r="7" spans="2:13" ht="14.25" customHeight="1">
      <c r="B7" s="1"/>
      <c r="C7" s="1"/>
      <c r="D7" s="1"/>
      <c r="E7" s="1"/>
      <c r="F7" s="1"/>
      <c r="G7" s="1"/>
      <c r="H7" s="1"/>
      <c r="I7" s="1"/>
      <c r="J7" s="1"/>
      <c r="K7" s="1"/>
      <c r="L7" s="1"/>
      <c r="M7" s="1"/>
    </row>
    <row r="8" spans="2:13" ht="21" customHeight="1">
      <c r="B8" s="216" t="s">
        <v>1120</v>
      </c>
      <c r="C8" s="217"/>
      <c r="D8" s="1"/>
      <c r="E8" s="218">
        <v>43708</v>
      </c>
      <c r="F8" s="203"/>
      <c r="G8" s="203"/>
      <c r="H8" s="203"/>
      <c r="I8" s="1"/>
      <c r="J8" s="1"/>
      <c r="K8" s="1"/>
      <c r="L8" s="1"/>
      <c r="M8" s="1"/>
    </row>
    <row r="9" spans="2:13" ht="13.5" customHeight="1">
      <c r="B9" s="1"/>
      <c r="C9" s="1"/>
      <c r="D9" s="1"/>
      <c r="E9" s="1"/>
      <c r="F9" s="1"/>
      <c r="G9" s="1"/>
      <c r="H9" s="1"/>
      <c r="I9" s="1"/>
      <c r="J9" s="1"/>
      <c r="K9" s="1"/>
      <c r="L9" s="1"/>
      <c r="M9" s="1"/>
    </row>
    <row r="10" spans="2:13" ht="18.75" customHeight="1">
      <c r="B10" s="323" t="s">
        <v>1292</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4" t="s">
        <v>1179</v>
      </c>
      <c r="D12" s="201"/>
      <c r="E12" s="201"/>
      <c r="F12" s="201"/>
      <c r="G12" s="201"/>
      <c r="H12" s="204" t="s">
        <v>1180</v>
      </c>
      <c r="I12" s="201"/>
      <c r="J12" s="4" t="s">
        <v>1181</v>
      </c>
      <c r="K12" s="204" t="s">
        <v>1180</v>
      </c>
      <c r="L12" s="201"/>
      <c r="M12" s="1"/>
    </row>
    <row r="13" spans="2:13" ht="15" customHeight="1">
      <c r="B13" s="5" t="s">
        <v>1293</v>
      </c>
      <c r="C13" s="321">
        <v>2908487685.6099763</v>
      </c>
      <c r="D13" s="203"/>
      <c r="E13" s="203"/>
      <c r="F13" s="203"/>
      <c r="G13" s="203"/>
      <c r="H13" s="322">
        <v>0.9973537602077731</v>
      </c>
      <c r="I13" s="203"/>
      <c r="J13" s="21">
        <v>38828</v>
      </c>
      <c r="K13" s="322">
        <v>0.9982774135492994</v>
      </c>
      <c r="L13" s="203"/>
      <c r="M13" s="1"/>
    </row>
    <row r="14" spans="2:13" ht="17.25" customHeight="1">
      <c r="B14" s="5" t="s">
        <v>1288</v>
      </c>
      <c r="C14" s="321">
        <v>6283395.02</v>
      </c>
      <c r="D14" s="203"/>
      <c r="E14" s="203"/>
      <c r="F14" s="203"/>
      <c r="G14" s="203"/>
      <c r="H14" s="322">
        <v>0.0021546481633988803</v>
      </c>
      <c r="I14" s="203"/>
      <c r="J14" s="21">
        <v>54</v>
      </c>
      <c r="K14" s="322">
        <v>0.0013883532587736214</v>
      </c>
      <c r="L14" s="203"/>
      <c r="M14" s="1"/>
    </row>
    <row r="15" spans="2:13" ht="16.5" customHeight="1">
      <c r="B15" s="5" t="s">
        <v>1289</v>
      </c>
      <c r="C15" s="321">
        <v>152930.1</v>
      </c>
      <c r="D15" s="203"/>
      <c r="E15" s="203"/>
      <c r="F15" s="203"/>
      <c r="G15" s="203"/>
      <c r="H15" s="322">
        <v>5.244148395009027E-05</v>
      </c>
      <c r="I15" s="203"/>
      <c r="J15" s="21">
        <v>2</v>
      </c>
      <c r="K15" s="322">
        <v>5.142049106568968E-05</v>
      </c>
      <c r="L15" s="203"/>
      <c r="M15" s="1"/>
    </row>
    <row r="16" spans="2:13" ht="16.5" customHeight="1">
      <c r="B16" s="5" t="s">
        <v>1290</v>
      </c>
      <c r="C16" s="321">
        <v>1280651.7</v>
      </c>
      <c r="D16" s="203"/>
      <c r="E16" s="203"/>
      <c r="F16" s="203"/>
      <c r="G16" s="203"/>
      <c r="H16" s="322">
        <v>0.00043915014487799206</v>
      </c>
      <c r="I16" s="203"/>
      <c r="J16" s="21">
        <v>11</v>
      </c>
      <c r="K16" s="322">
        <v>0.0002828127008612932</v>
      </c>
      <c r="L16" s="203"/>
      <c r="M16" s="1"/>
    </row>
    <row r="17" spans="2:13" ht="16.5" customHeight="1">
      <c r="B17" s="5" t="s">
        <v>1294</v>
      </c>
      <c r="C17" s="1"/>
      <c r="D17" s="1"/>
      <c r="E17" s="1"/>
      <c r="F17" s="1"/>
      <c r="G17" s="1"/>
      <c r="H17" s="1"/>
      <c r="I17" s="1"/>
      <c r="J17" s="1"/>
      <c r="K17" s="1"/>
      <c r="L17" s="1"/>
      <c r="M17" s="1"/>
    </row>
    <row r="18" spans="2:13" ht="16.5" customHeight="1">
      <c r="B18" s="22" t="s">
        <v>66</v>
      </c>
      <c r="C18" s="318">
        <v>2916204662.429976</v>
      </c>
      <c r="D18" s="319"/>
      <c r="E18" s="319"/>
      <c r="F18" s="319"/>
      <c r="G18" s="319"/>
      <c r="H18" s="320">
        <v>1.0000000000000102</v>
      </c>
      <c r="I18" s="319"/>
      <c r="J18" s="23">
        <v>38895</v>
      </c>
      <c r="K18" s="320">
        <v>1</v>
      </c>
      <c r="L18" s="319"/>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6283395.020000001</v>
      </c>
      <c r="C2">
        <v>54</v>
      </c>
    </row>
    <row r="3" spans="1:3" ht="12.75">
      <c r="A3" t="s">
        <v>1289</v>
      </c>
      <c r="B3">
        <v>152930.1</v>
      </c>
      <c r="C3">
        <v>2</v>
      </c>
    </row>
    <row r="4" spans="1:3" ht="12.75">
      <c r="A4" t="s">
        <v>1290</v>
      </c>
      <c r="B4">
        <v>1280651.7000000002</v>
      </c>
      <c r="C4">
        <v>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9.140625" defaultRowHeight="12.75" outlineLevelRow="1"/>
  <cols>
    <col min="1" max="1" width="13.28125" style="73" customWidth="1"/>
    <col min="2" max="2" width="60.7109375" style="73" customWidth="1"/>
    <col min="3" max="4" width="40.7109375" style="73" customWidth="1"/>
    <col min="5" max="5" width="6.7109375" style="73" customWidth="1"/>
    <col min="6" max="6" width="41.7109375" style="73" customWidth="1"/>
    <col min="7" max="7" width="41.7109375" style="70" customWidth="1"/>
    <col min="8" max="8" width="7.28125" style="73" customWidth="1"/>
    <col min="9" max="9" width="71.8515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13" ht="30.75">
      <c r="A1" s="69" t="s">
        <v>1870</v>
      </c>
      <c r="B1" s="69"/>
      <c r="C1" s="70"/>
      <c r="D1" s="70"/>
      <c r="E1" s="70"/>
      <c r="F1" s="71" t="s">
        <v>1871</v>
      </c>
      <c r="H1" s="70"/>
      <c r="I1" s="69"/>
      <c r="J1" s="70"/>
      <c r="K1" s="70"/>
      <c r="L1" s="70"/>
      <c r="M1" s="70"/>
    </row>
    <row r="2" spans="1:13" ht="15" thickBot="1">
      <c r="A2" s="70"/>
      <c r="B2" s="72"/>
      <c r="C2" s="72"/>
      <c r="D2" s="70"/>
      <c r="E2" s="70"/>
      <c r="F2" s="70"/>
      <c r="H2" s="70"/>
      <c r="L2" s="70"/>
      <c r="M2" s="70"/>
    </row>
    <row r="3" spans="1:13" ht="18" thickBot="1">
      <c r="A3" s="74"/>
      <c r="B3" s="75" t="s">
        <v>2</v>
      </c>
      <c r="C3" s="76" t="s">
        <v>3</v>
      </c>
      <c r="D3" s="74"/>
      <c r="E3" s="74"/>
      <c r="F3" s="70"/>
      <c r="G3" s="74"/>
      <c r="H3" s="70"/>
      <c r="L3" s="70"/>
      <c r="M3" s="70"/>
    </row>
    <row r="4" spans="8:13" ht="15" thickBot="1">
      <c r="H4" s="70"/>
      <c r="L4" s="70"/>
      <c r="M4" s="70"/>
    </row>
    <row r="5" spans="1:13" ht="18">
      <c r="A5" s="77"/>
      <c r="B5" s="78" t="s">
        <v>4</v>
      </c>
      <c r="C5" s="77"/>
      <c r="E5" s="79"/>
      <c r="F5" s="79"/>
      <c r="H5" s="70"/>
      <c r="L5" s="70"/>
      <c r="M5" s="70"/>
    </row>
    <row r="6" spans="2:13" ht="14.25">
      <c r="B6" s="80" t="s">
        <v>5</v>
      </c>
      <c r="H6" s="70"/>
      <c r="L6" s="70"/>
      <c r="M6" s="70"/>
    </row>
    <row r="7" spans="2:13" ht="14.25">
      <c r="B7" s="81" t="s">
        <v>1872</v>
      </c>
      <c r="H7" s="70"/>
      <c r="L7" s="70"/>
      <c r="M7" s="70"/>
    </row>
    <row r="8" spans="2:13" ht="14.25">
      <c r="B8" s="81" t="s">
        <v>6</v>
      </c>
      <c r="F8" s="73" t="s">
        <v>1873</v>
      </c>
      <c r="H8" s="70"/>
      <c r="L8" s="70"/>
      <c r="M8" s="70"/>
    </row>
    <row r="9" spans="2:13" ht="14.25">
      <c r="B9" s="80" t="s">
        <v>1874</v>
      </c>
      <c r="H9" s="70"/>
      <c r="L9" s="70"/>
      <c r="M9" s="70"/>
    </row>
    <row r="10" spans="2:13" ht="14.25">
      <c r="B10" s="80" t="s">
        <v>382</v>
      </c>
      <c r="H10" s="70"/>
      <c r="L10" s="70"/>
      <c r="M10" s="70"/>
    </row>
    <row r="11" spans="2:13" ht="15" thickBot="1">
      <c r="B11" s="82" t="s">
        <v>391</v>
      </c>
      <c r="H11" s="70"/>
      <c r="L11" s="70"/>
      <c r="M11" s="70"/>
    </row>
    <row r="12" spans="2:13" ht="14.25">
      <c r="B12" s="83"/>
      <c r="H12" s="70"/>
      <c r="L12" s="70"/>
      <c r="M12" s="70"/>
    </row>
    <row r="13" spans="1:13" ht="36">
      <c r="A13" s="84" t="s">
        <v>7</v>
      </c>
      <c r="B13" s="84" t="s">
        <v>5</v>
      </c>
      <c r="C13" s="85"/>
      <c r="D13" s="85"/>
      <c r="E13" s="85"/>
      <c r="F13" s="85"/>
      <c r="G13" s="86"/>
      <c r="H13" s="70"/>
      <c r="L13" s="70"/>
      <c r="M13" s="70"/>
    </row>
    <row r="14" spans="1:13" ht="14.25">
      <c r="A14" s="73" t="s">
        <v>1875</v>
      </c>
      <c r="B14" s="87" t="s">
        <v>8</v>
      </c>
      <c r="C14" s="73" t="s">
        <v>9</v>
      </c>
      <c r="E14" s="79"/>
      <c r="F14" s="79"/>
      <c r="H14" s="70"/>
      <c r="L14" s="70"/>
      <c r="M14" s="70"/>
    </row>
    <row r="15" spans="1:13" ht="14.25">
      <c r="A15" s="73" t="s">
        <v>10</v>
      </c>
      <c r="B15" s="87" t="s">
        <v>11</v>
      </c>
      <c r="C15" s="73" t="s">
        <v>12</v>
      </c>
      <c r="E15" s="79"/>
      <c r="F15" s="79"/>
      <c r="H15" s="70"/>
      <c r="L15" s="70"/>
      <c r="M15" s="70"/>
    </row>
    <row r="16" spans="1:13" ht="28.5">
      <c r="A16" s="73" t="s">
        <v>1876</v>
      </c>
      <c r="B16" s="87" t="s">
        <v>13</v>
      </c>
      <c r="C16" s="73" t="s">
        <v>14</v>
      </c>
      <c r="E16" s="79"/>
      <c r="F16" s="79"/>
      <c r="H16" s="70"/>
      <c r="L16" s="70"/>
      <c r="M16" s="70"/>
    </row>
    <row r="17" spans="1:13" ht="14.25">
      <c r="A17" s="73" t="s">
        <v>15</v>
      </c>
      <c r="B17" s="87" t="s">
        <v>16</v>
      </c>
      <c r="C17" s="88">
        <v>43708</v>
      </c>
      <c r="E17" s="79"/>
      <c r="F17" s="79"/>
      <c r="H17" s="70"/>
      <c r="L17" s="70"/>
      <c r="M17" s="70"/>
    </row>
    <row r="18" spans="1:13" ht="14.25" outlineLevel="1">
      <c r="A18" s="73" t="s">
        <v>17</v>
      </c>
      <c r="B18" s="89" t="s">
        <v>1877</v>
      </c>
      <c r="C18" s="90" t="s">
        <v>2068</v>
      </c>
      <c r="E18" s="79"/>
      <c r="F18" s="79"/>
      <c r="H18" s="70"/>
      <c r="L18" s="70"/>
      <c r="M18" s="70"/>
    </row>
    <row r="19" spans="1:13" ht="14.25" outlineLevel="1">
      <c r="A19" s="73" t="s">
        <v>18</v>
      </c>
      <c r="B19" s="89" t="s">
        <v>1878</v>
      </c>
      <c r="E19" s="79"/>
      <c r="F19" s="79"/>
      <c r="H19" s="70"/>
      <c r="L19" s="70"/>
      <c r="M19" s="70"/>
    </row>
    <row r="20" spans="1:13" ht="14.25" outlineLevel="1">
      <c r="A20" s="73" t="s">
        <v>1879</v>
      </c>
      <c r="B20" s="89"/>
      <c r="E20" s="79"/>
      <c r="F20" s="79"/>
      <c r="H20" s="70"/>
      <c r="L20" s="70"/>
      <c r="M20" s="70"/>
    </row>
    <row r="21" spans="1:13" ht="14.25" outlineLevel="1">
      <c r="A21" s="73" t="s">
        <v>19</v>
      </c>
      <c r="B21" s="89"/>
      <c r="E21" s="79"/>
      <c r="F21" s="79"/>
      <c r="H21" s="70"/>
      <c r="L21" s="70"/>
      <c r="M21" s="70"/>
    </row>
    <row r="22" spans="1:13" ht="14.25" outlineLevel="1">
      <c r="A22" s="73" t="s">
        <v>20</v>
      </c>
      <c r="B22" s="89"/>
      <c r="E22" s="79"/>
      <c r="F22" s="79"/>
      <c r="H22" s="70"/>
      <c r="L22" s="70"/>
      <c r="M22" s="70"/>
    </row>
    <row r="23" spans="1:13" ht="14.25" outlineLevel="1">
      <c r="A23" s="73" t="s">
        <v>1880</v>
      </c>
      <c r="B23" s="89"/>
      <c r="E23" s="79"/>
      <c r="F23" s="79"/>
      <c r="H23" s="70"/>
      <c r="L23" s="70"/>
      <c r="M23" s="70"/>
    </row>
    <row r="24" spans="1:13" ht="14.25" outlineLevel="1">
      <c r="A24" s="73" t="s">
        <v>1881</v>
      </c>
      <c r="B24" s="89"/>
      <c r="E24" s="79"/>
      <c r="F24" s="79"/>
      <c r="H24" s="70"/>
      <c r="L24" s="70"/>
      <c r="M24" s="70"/>
    </row>
    <row r="25" spans="1:13" ht="14.25" outlineLevel="1">
      <c r="A25" s="73" t="s">
        <v>1882</v>
      </c>
      <c r="B25" s="89"/>
      <c r="E25" s="79"/>
      <c r="F25" s="79"/>
      <c r="H25" s="70"/>
      <c r="L25" s="70"/>
      <c r="M25" s="70"/>
    </row>
    <row r="26" spans="1:13" ht="18">
      <c r="A26" s="85"/>
      <c r="B26" s="84" t="s">
        <v>1872</v>
      </c>
      <c r="C26" s="85"/>
      <c r="D26" s="85"/>
      <c r="E26" s="85"/>
      <c r="F26" s="85"/>
      <c r="G26" s="86"/>
      <c r="H26" s="70"/>
      <c r="L26" s="70"/>
      <c r="M26" s="70"/>
    </row>
    <row r="27" spans="1:13" ht="14.25">
      <c r="A27" s="73" t="s">
        <v>21</v>
      </c>
      <c r="B27" s="91" t="s">
        <v>22</v>
      </c>
      <c r="C27" s="73" t="s">
        <v>23</v>
      </c>
      <c r="D27" s="92"/>
      <c r="E27" s="92"/>
      <c r="F27" s="92"/>
      <c r="H27" s="70"/>
      <c r="L27" s="70"/>
      <c r="M27" s="70"/>
    </row>
    <row r="28" spans="1:13" ht="14.25">
      <c r="A28" s="73" t="s">
        <v>24</v>
      </c>
      <c r="B28" s="91" t="s">
        <v>25</v>
      </c>
      <c r="C28" s="73" t="s">
        <v>23</v>
      </c>
      <c r="D28" s="92"/>
      <c r="E28" s="92"/>
      <c r="F28" s="92"/>
      <c r="H28" s="70"/>
      <c r="L28" s="70"/>
      <c r="M28" s="70"/>
    </row>
    <row r="29" spans="1:13" ht="14.25">
      <c r="A29" s="73" t="s">
        <v>1883</v>
      </c>
      <c r="B29" s="91" t="s">
        <v>26</v>
      </c>
      <c r="C29" s="73" t="s">
        <v>27</v>
      </c>
      <c r="E29" s="92"/>
      <c r="F29" s="92"/>
      <c r="H29" s="70"/>
      <c r="L29" s="70"/>
      <c r="M29" s="70"/>
    </row>
    <row r="30" spans="1:13" ht="14.25" outlineLevel="1">
      <c r="A30" s="73" t="s">
        <v>28</v>
      </c>
      <c r="B30" s="91"/>
      <c r="E30" s="92"/>
      <c r="F30" s="92"/>
      <c r="H30" s="70"/>
      <c r="L30" s="70"/>
      <c r="M30" s="70"/>
    </row>
    <row r="31" spans="1:13" ht="14.25" outlineLevel="1">
      <c r="A31" s="73" t="s">
        <v>29</v>
      </c>
      <c r="B31" s="91"/>
      <c r="E31" s="92"/>
      <c r="F31" s="92"/>
      <c r="H31" s="70"/>
      <c r="L31" s="70"/>
      <c r="M31" s="70"/>
    </row>
    <row r="32" spans="1:13" ht="14.25" outlineLevel="1">
      <c r="A32" s="73" t="s">
        <v>30</v>
      </c>
      <c r="B32" s="91"/>
      <c r="E32" s="92"/>
      <c r="F32" s="92"/>
      <c r="H32" s="70"/>
      <c r="L32" s="70"/>
      <c r="M32" s="70"/>
    </row>
    <row r="33" spans="1:13" ht="14.25" outlineLevel="1">
      <c r="A33" s="73" t="s">
        <v>31</v>
      </c>
      <c r="B33" s="91"/>
      <c r="E33" s="92"/>
      <c r="F33" s="92"/>
      <c r="H33" s="70"/>
      <c r="L33" s="70"/>
      <c r="M33" s="70"/>
    </row>
    <row r="34" spans="1:13" ht="14.25" outlineLevel="1">
      <c r="A34" s="73" t="s">
        <v>32</v>
      </c>
      <c r="B34" s="91"/>
      <c r="E34" s="92"/>
      <c r="F34" s="92"/>
      <c r="H34" s="70"/>
      <c r="L34" s="70"/>
      <c r="M34" s="70"/>
    </row>
    <row r="35" spans="1:13" ht="14.25" outlineLevel="1">
      <c r="A35" s="73" t="s">
        <v>1884</v>
      </c>
      <c r="B35" s="93"/>
      <c r="E35" s="92"/>
      <c r="F35" s="92"/>
      <c r="H35" s="70"/>
      <c r="L35" s="70"/>
      <c r="M35" s="70"/>
    </row>
    <row r="36" spans="1:13" ht="18">
      <c r="A36" s="84"/>
      <c r="B36" s="84" t="s">
        <v>6</v>
      </c>
      <c r="C36" s="84"/>
      <c r="D36" s="85"/>
      <c r="E36" s="85"/>
      <c r="F36" s="85"/>
      <c r="G36" s="86"/>
      <c r="H36" s="70"/>
      <c r="L36" s="70"/>
      <c r="M36" s="70"/>
    </row>
    <row r="37" spans="1:13" ht="15" customHeight="1">
      <c r="A37" s="94"/>
      <c r="B37" s="95" t="s">
        <v>33</v>
      </c>
      <c r="C37" s="94" t="s">
        <v>52</v>
      </c>
      <c r="D37" s="94"/>
      <c r="E37" s="96"/>
      <c r="F37" s="97"/>
      <c r="G37" s="97"/>
      <c r="H37" s="70"/>
      <c r="L37" s="70"/>
      <c r="M37" s="70"/>
    </row>
    <row r="38" spans="1:13" ht="14.25">
      <c r="A38" s="73" t="s">
        <v>34</v>
      </c>
      <c r="B38" s="92" t="s">
        <v>1885</v>
      </c>
      <c r="C38" s="98">
        <v>2916.204662430006</v>
      </c>
      <c r="F38" s="92"/>
      <c r="H38" s="70"/>
      <c r="L38" s="70"/>
      <c r="M38" s="70"/>
    </row>
    <row r="39" spans="1:13" ht="14.25">
      <c r="A39" s="73" t="s">
        <v>35</v>
      </c>
      <c r="B39" s="92" t="s">
        <v>36</v>
      </c>
      <c r="C39" s="98">
        <v>2250</v>
      </c>
      <c r="F39" s="92"/>
      <c r="H39" s="70"/>
      <c r="L39" s="70"/>
      <c r="M39" s="70"/>
    </row>
    <row r="40" spans="1:13" ht="14.25" outlineLevel="1">
      <c r="A40" s="73" t="s">
        <v>37</v>
      </c>
      <c r="B40" s="99" t="s">
        <v>38</v>
      </c>
      <c r="C40" s="100">
        <v>3460.032576198473</v>
      </c>
      <c r="F40" s="92"/>
      <c r="H40" s="70"/>
      <c r="L40" s="70"/>
      <c r="M40" s="70"/>
    </row>
    <row r="41" spans="1:13" ht="14.25" outlineLevel="1">
      <c r="A41" s="73" t="s">
        <v>39</v>
      </c>
      <c r="B41" s="99" t="s">
        <v>40</v>
      </c>
      <c r="C41" s="100">
        <v>2441.270549334585</v>
      </c>
      <c r="F41" s="92"/>
      <c r="H41" s="70"/>
      <c r="L41" s="70"/>
      <c r="M41" s="70"/>
    </row>
    <row r="42" spans="1:13" ht="14.25" outlineLevel="1">
      <c r="A42" s="73" t="s">
        <v>41</v>
      </c>
      <c r="B42" s="92"/>
      <c r="F42" s="92"/>
      <c r="H42" s="70"/>
      <c r="L42" s="70"/>
      <c r="M42" s="70"/>
    </row>
    <row r="43" spans="1:13" ht="14.25" outlineLevel="1">
      <c r="A43" s="73" t="s">
        <v>1886</v>
      </c>
      <c r="B43" s="92"/>
      <c r="F43" s="92"/>
      <c r="H43" s="70"/>
      <c r="L43" s="70"/>
      <c r="M43" s="70"/>
    </row>
    <row r="44" spans="1:13" ht="15" customHeight="1">
      <c r="A44" s="94"/>
      <c r="B44" s="95" t="s">
        <v>1887</v>
      </c>
      <c r="C44" s="101" t="s">
        <v>1888</v>
      </c>
      <c r="D44" s="94" t="s">
        <v>42</v>
      </c>
      <c r="E44" s="96"/>
      <c r="F44" s="97" t="s">
        <v>43</v>
      </c>
      <c r="G44" s="97" t="s">
        <v>44</v>
      </c>
      <c r="H44" s="70"/>
      <c r="L44" s="70"/>
      <c r="M44" s="70"/>
    </row>
    <row r="45" spans="1:13" ht="14.25">
      <c r="A45" s="73" t="s">
        <v>45</v>
      </c>
      <c r="B45" s="92" t="s">
        <v>46</v>
      </c>
      <c r="C45" s="102">
        <v>0.05</v>
      </c>
      <c r="D45" s="102">
        <f>IF(OR(C38="[For completion]",C39="[For completion]"),"Please complete G.3.1.1 and G.3.1.2",(C38/C39-1))</f>
        <v>0.29609096108000266</v>
      </c>
      <c r="E45" s="102"/>
      <c r="F45" s="102">
        <v>0.05</v>
      </c>
      <c r="G45" s="73" t="s">
        <v>47</v>
      </c>
      <c r="H45" s="70"/>
      <c r="L45" s="70"/>
      <c r="M45" s="70"/>
    </row>
    <row r="46" spans="1:13" ht="14.25" outlineLevel="1">
      <c r="A46" s="73" t="s">
        <v>48</v>
      </c>
      <c r="B46" s="89" t="s">
        <v>1889</v>
      </c>
      <c r="C46" s="102"/>
      <c r="D46" s="102"/>
      <c r="E46" s="102"/>
      <c r="F46" s="102"/>
      <c r="G46" s="102"/>
      <c r="H46" s="70"/>
      <c r="L46" s="70"/>
      <c r="M46" s="70"/>
    </row>
    <row r="47" spans="1:13" ht="14.25" outlineLevel="1">
      <c r="A47" s="73" t="s">
        <v>49</v>
      </c>
      <c r="B47" s="89" t="s">
        <v>1890</v>
      </c>
      <c r="C47" s="102"/>
      <c r="D47" s="102"/>
      <c r="E47" s="102"/>
      <c r="F47" s="102"/>
      <c r="G47" s="102"/>
      <c r="H47" s="70"/>
      <c r="L47" s="70"/>
      <c r="M47" s="70"/>
    </row>
    <row r="48" spans="1:13" ht="14.25" outlineLevel="1">
      <c r="A48" s="73" t="s">
        <v>50</v>
      </c>
      <c r="B48" s="89"/>
      <c r="C48" s="102"/>
      <c r="D48" s="102"/>
      <c r="E48" s="102"/>
      <c r="F48" s="102"/>
      <c r="G48" s="102"/>
      <c r="H48" s="70"/>
      <c r="L48" s="70"/>
      <c r="M48" s="70"/>
    </row>
    <row r="49" spans="1:13" ht="14.25" outlineLevel="1">
      <c r="A49" s="73" t="s">
        <v>51</v>
      </c>
      <c r="B49" s="89"/>
      <c r="C49" s="102"/>
      <c r="D49" s="102"/>
      <c r="E49" s="102"/>
      <c r="F49" s="102"/>
      <c r="G49" s="102"/>
      <c r="H49" s="70"/>
      <c r="L49" s="70"/>
      <c r="M49" s="70"/>
    </row>
    <row r="50" spans="1:13" ht="14.25" outlineLevel="1">
      <c r="A50" s="73" t="s">
        <v>1891</v>
      </c>
      <c r="B50" s="89"/>
      <c r="C50" s="102"/>
      <c r="D50" s="102"/>
      <c r="E50" s="102"/>
      <c r="F50" s="102"/>
      <c r="G50" s="102"/>
      <c r="H50" s="70"/>
      <c r="L50" s="70"/>
      <c r="M50" s="70"/>
    </row>
    <row r="51" spans="1:13" ht="14.25" outlineLevel="1">
      <c r="A51" s="73" t="s">
        <v>1892</v>
      </c>
      <c r="B51" s="89"/>
      <c r="C51" s="102"/>
      <c r="D51" s="102"/>
      <c r="E51" s="102"/>
      <c r="F51" s="102"/>
      <c r="G51" s="102"/>
      <c r="H51" s="70"/>
      <c r="L51" s="70"/>
      <c r="M51" s="70"/>
    </row>
    <row r="52" spans="1:13" ht="15" customHeight="1">
      <c r="A52" s="94"/>
      <c r="B52" s="95" t="s">
        <v>1893</v>
      </c>
      <c r="C52" s="94" t="s">
        <v>52</v>
      </c>
      <c r="D52" s="94"/>
      <c r="E52" s="96"/>
      <c r="F52" s="97" t="s">
        <v>278</v>
      </c>
      <c r="G52" s="97"/>
      <c r="H52" s="70"/>
      <c r="L52" s="70"/>
      <c r="M52" s="70"/>
    </row>
    <row r="53" spans="1:13" ht="14.25">
      <c r="A53" s="73" t="s">
        <v>53</v>
      </c>
      <c r="B53" s="92" t="s">
        <v>54</v>
      </c>
      <c r="C53" s="98">
        <v>2916.204662430006</v>
      </c>
      <c r="E53" s="103"/>
      <c r="F53" s="104">
        <f>IF($C$58=0,"",IF(C53="[for completion]","",C53/$C$58))</f>
        <v>0.995561935235616</v>
      </c>
      <c r="G53" s="104"/>
      <c r="H53" s="70"/>
      <c r="L53" s="70"/>
      <c r="M53" s="70"/>
    </row>
    <row r="54" spans="1:13" ht="14.25">
      <c r="A54" s="73" t="s">
        <v>55</v>
      </c>
      <c r="B54" s="92" t="s">
        <v>56</v>
      </c>
      <c r="C54" s="100" t="s">
        <v>57</v>
      </c>
      <c r="E54" s="103"/>
      <c r="F54" s="104" t="e">
        <f>IF($C$58=0,"",IF(C54="[for completion]","",C54/$C$58))</f>
        <v>#VALUE!</v>
      </c>
      <c r="G54" s="104"/>
      <c r="H54" s="70"/>
      <c r="L54" s="70"/>
      <c r="M54" s="70"/>
    </row>
    <row r="55" spans="1:13" ht="14.25">
      <c r="A55" s="73" t="s">
        <v>59</v>
      </c>
      <c r="B55" s="92" t="s">
        <v>60</v>
      </c>
      <c r="C55" s="100" t="s">
        <v>57</v>
      </c>
      <c r="E55" s="103"/>
      <c r="F55" s="105" t="e">
        <f>IF($C$58=0,"",IF(C55="[for completion]","",C55/$C$58))</f>
        <v>#VALUE!</v>
      </c>
      <c r="G55" s="104"/>
      <c r="H55" s="70"/>
      <c r="L55" s="70"/>
      <c r="M55" s="70"/>
    </row>
    <row r="56" spans="1:13" ht="14.25">
      <c r="A56" s="73" t="s">
        <v>61</v>
      </c>
      <c r="B56" s="92" t="s">
        <v>62</v>
      </c>
      <c r="C56" s="100">
        <v>13</v>
      </c>
      <c r="E56" s="103"/>
      <c r="F56" s="105">
        <f>IF($C$58=0,"",IF(C56="[for completion]","",C56/$C$58))</f>
        <v>0.004438064764384021</v>
      </c>
      <c r="G56" s="104"/>
      <c r="H56" s="70"/>
      <c r="L56" s="70"/>
      <c r="M56" s="70"/>
    </row>
    <row r="57" spans="1:13" ht="14.25">
      <c r="A57" s="73" t="s">
        <v>63</v>
      </c>
      <c r="B57" s="73" t="s">
        <v>64</v>
      </c>
      <c r="C57" s="100">
        <v>0</v>
      </c>
      <c r="E57" s="103"/>
      <c r="F57" s="104">
        <f>IF($C$58=0,"",IF(C57="[for completion]","",C57/$C$58))</f>
        <v>0</v>
      </c>
      <c r="G57" s="104"/>
      <c r="H57" s="70"/>
      <c r="L57" s="70"/>
      <c r="M57" s="70"/>
    </row>
    <row r="58" spans="1:13" ht="14.25">
      <c r="A58" s="73" t="s">
        <v>65</v>
      </c>
      <c r="B58" s="106" t="s">
        <v>66</v>
      </c>
      <c r="C58" s="107">
        <f>SUM(C53:C57)</f>
        <v>2929.204662430006</v>
      </c>
      <c r="D58" s="103"/>
      <c r="E58" s="103"/>
      <c r="F58" s="108" t="e">
        <f>SUM(F53:F57)</f>
        <v>#VALUE!</v>
      </c>
      <c r="G58" s="104"/>
      <c r="H58" s="70"/>
      <c r="L58" s="70"/>
      <c r="M58" s="70"/>
    </row>
    <row r="59" spans="1:13" ht="14.25" outlineLevel="1">
      <c r="A59" s="73" t="s">
        <v>67</v>
      </c>
      <c r="B59" s="109" t="s">
        <v>167</v>
      </c>
      <c r="C59" s="98"/>
      <c r="E59" s="103"/>
      <c r="F59" s="104">
        <f aca="true" t="shared" si="0" ref="F59:F64">IF($C$58=0,"",IF(C59="[for completion]","",C59/$C$58))</f>
        <v>0</v>
      </c>
      <c r="G59" s="104"/>
      <c r="H59" s="70"/>
      <c r="L59" s="70"/>
      <c r="M59" s="70"/>
    </row>
    <row r="60" spans="1:13" ht="14.25" outlineLevel="1">
      <c r="A60" s="73" t="s">
        <v>68</v>
      </c>
      <c r="B60" s="109" t="s">
        <v>167</v>
      </c>
      <c r="C60" s="98"/>
      <c r="E60" s="103"/>
      <c r="F60" s="104">
        <f t="shared" si="0"/>
        <v>0</v>
      </c>
      <c r="G60" s="104"/>
      <c r="H60" s="70"/>
      <c r="L60" s="70"/>
      <c r="M60" s="70"/>
    </row>
    <row r="61" spans="1:13" ht="14.25" outlineLevel="1">
      <c r="A61" s="73" t="s">
        <v>69</v>
      </c>
      <c r="B61" s="109" t="s">
        <v>167</v>
      </c>
      <c r="C61" s="98"/>
      <c r="E61" s="103"/>
      <c r="F61" s="104">
        <f t="shared" si="0"/>
        <v>0</v>
      </c>
      <c r="G61" s="104"/>
      <c r="H61" s="70"/>
      <c r="L61" s="70"/>
      <c r="M61" s="70"/>
    </row>
    <row r="62" spans="1:13" ht="14.25" outlineLevel="1">
      <c r="A62" s="73" t="s">
        <v>70</v>
      </c>
      <c r="B62" s="109" t="s">
        <v>167</v>
      </c>
      <c r="C62" s="98"/>
      <c r="E62" s="103"/>
      <c r="F62" s="104">
        <f t="shared" si="0"/>
        <v>0</v>
      </c>
      <c r="G62" s="104"/>
      <c r="H62" s="70"/>
      <c r="L62" s="70"/>
      <c r="M62" s="70"/>
    </row>
    <row r="63" spans="1:13" ht="14.25" outlineLevel="1">
      <c r="A63" s="73" t="s">
        <v>71</v>
      </c>
      <c r="B63" s="109" t="s">
        <v>167</v>
      </c>
      <c r="C63" s="98"/>
      <c r="E63" s="103"/>
      <c r="F63" s="104">
        <f t="shared" si="0"/>
        <v>0</v>
      </c>
      <c r="G63" s="104"/>
      <c r="H63" s="70"/>
      <c r="L63" s="70"/>
      <c r="M63" s="70"/>
    </row>
    <row r="64" spans="1:13" ht="14.25" outlineLevel="1">
      <c r="A64" s="73" t="s">
        <v>72</v>
      </c>
      <c r="B64" s="109" t="s">
        <v>167</v>
      </c>
      <c r="C64" s="110"/>
      <c r="D64" s="111"/>
      <c r="E64" s="111"/>
      <c r="F64" s="104">
        <f t="shared" si="0"/>
        <v>0</v>
      </c>
      <c r="G64" s="108"/>
      <c r="H64" s="70"/>
      <c r="L64" s="70"/>
      <c r="M64" s="70"/>
    </row>
    <row r="65" spans="1:13" ht="15" customHeight="1">
      <c r="A65" s="94"/>
      <c r="B65" s="95" t="s">
        <v>73</v>
      </c>
      <c r="C65" s="101" t="s">
        <v>1894</v>
      </c>
      <c r="D65" s="101" t="s">
        <v>1895</v>
      </c>
      <c r="E65" s="96"/>
      <c r="F65" s="97" t="s">
        <v>74</v>
      </c>
      <c r="G65" s="112" t="s">
        <v>75</v>
      </c>
      <c r="H65" s="70"/>
      <c r="L65" s="70"/>
      <c r="M65" s="70"/>
    </row>
    <row r="66" spans="1:13" ht="14.25">
      <c r="A66" s="73" t="s">
        <v>76</v>
      </c>
      <c r="B66" s="92" t="s">
        <v>1896</v>
      </c>
      <c r="C66" s="100">
        <v>7.328500284577416</v>
      </c>
      <c r="D66" s="113" t="s">
        <v>1897</v>
      </c>
      <c r="E66" s="87"/>
      <c r="F66" s="114"/>
      <c r="G66" s="115"/>
      <c r="H66" s="70"/>
      <c r="L66" s="70"/>
      <c r="M66" s="70"/>
    </row>
    <row r="67" spans="2:13" ht="14.25">
      <c r="B67" s="92"/>
      <c r="E67" s="87"/>
      <c r="F67" s="114"/>
      <c r="G67" s="115"/>
      <c r="H67" s="70"/>
      <c r="L67" s="70"/>
      <c r="M67" s="70"/>
    </row>
    <row r="68" spans="2:13" ht="14.25">
      <c r="B68" s="92" t="s">
        <v>78</v>
      </c>
      <c r="C68" s="87"/>
      <c r="D68" s="87"/>
      <c r="E68" s="87"/>
      <c r="F68" s="115"/>
      <c r="G68" s="115"/>
      <c r="H68" s="70"/>
      <c r="L68" s="70"/>
      <c r="M68" s="70"/>
    </row>
    <row r="69" spans="2:13" ht="14.25">
      <c r="B69" s="92" t="s">
        <v>79</v>
      </c>
      <c r="E69" s="87"/>
      <c r="F69" s="115"/>
      <c r="G69" s="115"/>
      <c r="H69" s="70"/>
      <c r="L69" s="70"/>
      <c r="M69" s="70"/>
    </row>
    <row r="70" spans="1:13" ht="14.25">
      <c r="A70" s="73" t="s">
        <v>80</v>
      </c>
      <c r="B70" s="116" t="s">
        <v>107</v>
      </c>
      <c r="C70" s="100">
        <v>27.476350880000002</v>
      </c>
      <c r="D70" s="113" t="s">
        <v>1897</v>
      </c>
      <c r="E70" s="116"/>
      <c r="F70" s="104">
        <f aca="true" t="shared" si="1" ref="F70:F76">IF($C$77=0,"",IF(C70="[for completion]","",C70/$C$77))</f>
        <v>0.009421955610311852</v>
      </c>
      <c r="G70" s="104">
        <f>IF($D$77=0,"",IF(D70="[Mark as ND1 if not relevant]","",D70/$D$77))</f>
      </c>
      <c r="H70" s="70"/>
      <c r="L70" s="70"/>
      <c r="M70" s="70"/>
    </row>
    <row r="71" spans="1:13" ht="14.25">
      <c r="A71" s="73" t="s">
        <v>81</v>
      </c>
      <c r="B71" s="116" t="s">
        <v>109</v>
      </c>
      <c r="C71" s="100">
        <v>40.430855140000006</v>
      </c>
      <c r="D71" s="113" t="s">
        <v>1897</v>
      </c>
      <c r="E71" s="116"/>
      <c r="F71" s="104">
        <f t="shared" si="1"/>
        <v>0.013864203586558245</v>
      </c>
      <c r="G71" s="104">
        <f aca="true" t="shared" si="2" ref="G71:G76">IF($D$77=0,"",IF(D71="[Mark as ND1 if not relevant]","",D71/$D$77))</f>
      </c>
      <c r="H71" s="70"/>
      <c r="L71" s="70"/>
      <c r="M71" s="70"/>
    </row>
    <row r="72" spans="1:13" ht="14.25">
      <c r="A72" s="73" t="s">
        <v>82</v>
      </c>
      <c r="B72" s="116" t="s">
        <v>111</v>
      </c>
      <c r="C72" s="100">
        <v>153.8185278</v>
      </c>
      <c r="D72" s="113" t="s">
        <v>1897</v>
      </c>
      <c r="E72" s="116"/>
      <c r="F72" s="104">
        <f t="shared" si="1"/>
        <v>0.05274613602456366</v>
      </c>
      <c r="G72" s="104">
        <f t="shared" si="2"/>
      </c>
      <c r="H72" s="70"/>
      <c r="L72" s="70"/>
      <c r="M72" s="70"/>
    </row>
    <row r="73" spans="1:13" ht="14.25">
      <c r="A73" s="73" t="s">
        <v>83</v>
      </c>
      <c r="B73" s="116" t="s">
        <v>113</v>
      </c>
      <c r="C73" s="100">
        <v>303.65982570999944</v>
      </c>
      <c r="D73" s="113" t="s">
        <v>1897</v>
      </c>
      <c r="E73" s="116"/>
      <c r="F73" s="104">
        <f t="shared" si="1"/>
        <v>0.1041284343386813</v>
      </c>
      <c r="G73" s="104">
        <f t="shared" si="2"/>
      </c>
      <c r="H73" s="70"/>
      <c r="L73" s="70"/>
      <c r="M73" s="70"/>
    </row>
    <row r="74" spans="1:13" ht="14.25">
      <c r="A74" s="73" t="s">
        <v>84</v>
      </c>
      <c r="B74" s="116" t="s">
        <v>115</v>
      </c>
      <c r="C74" s="100">
        <v>275.9206453300001</v>
      </c>
      <c r="D74" s="113" t="s">
        <v>1897</v>
      </c>
      <c r="E74" s="116"/>
      <c r="F74" s="104">
        <f t="shared" si="1"/>
        <v>0.09461635148065416</v>
      </c>
      <c r="G74" s="104">
        <f t="shared" si="2"/>
      </c>
      <c r="H74" s="70"/>
      <c r="L74" s="70"/>
      <c r="M74" s="70"/>
    </row>
    <row r="75" spans="1:13" ht="14.25">
      <c r="A75" s="73" t="s">
        <v>85</v>
      </c>
      <c r="B75" s="116" t="s">
        <v>117</v>
      </c>
      <c r="C75" s="100">
        <v>1489.3762147100074</v>
      </c>
      <c r="D75" s="113" t="s">
        <v>1897</v>
      </c>
      <c r="E75" s="116"/>
      <c r="F75" s="104">
        <f t="shared" si="1"/>
        <v>0.5107241730657351</v>
      </c>
      <c r="G75" s="104">
        <f t="shared" si="2"/>
      </c>
      <c r="H75" s="70"/>
      <c r="L75" s="70"/>
      <c r="M75" s="70"/>
    </row>
    <row r="76" spans="1:13" ht="14.25">
      <c r="A76" s="73" t="s">
        <v>86</v>
      </c>
      <c r="B76" s="116" t="s">
        <v>119</v>
      </c>
      <c r="C76" s="100">
        <v>625.5222428600018</v>
      </c>
      <c r="D76" s="113" t="s">
        <v>1897</v>
      </c>
      <c r="E76" s="116"/>
      <c r="F76" s="104">
        <f t="shared" si="1"/>
        <v>0.21449874589349568</v>
      </c>
      <c r="G76" s="104">
        <f t="shared" si="2"/>
      </c>
      <c r="H76" s="70"/>
      <c r="L76" s="70"/>
      <c r="M76" s="70"/>
    </row>
    <row r="77" spans="1:13" ht="14.25">
      <c r="A77" s="73" t="s">
        <v>87</v>
      </c>
      <c r="B77" s="117" t="s">
        <v>66</v>
      </c>
      <c r="C77" s="118">
        <f>SUM(C70:C76)</f>
        <v>2916.2046624300087</v>
      </c>
      <c r="D77" s="118">
        <f>SUM(D70:D76)</f>
        <v>0</v>
      </c>
      <c r="E77" s="92"/>
      <c r="F77" s="108">
        <f>SUM(F70:F76)</f>
        <v>1</v>
      </c>
      <c r="G77" s="108">
        <f>SUM(G70:G76)</f>
        <v>0</v>
      </c>
      <c r="H77" s="70"/>
      <c r="L77" s="70"/>
      <c r="M77" s="70"/>
    </row>
    <row r="78" spans="1:13" ht="14.25" outlineLevel="1">
      <c r="A78" s="73" t="s">
        <v>88</v>
      </c>
      <c r="B78" s="119" t="s">
        <v>89</v>
      </c>
      <c r="C78" s="118"/>
      <c r="D78" s="118"/>
      <c r="E78" s="92"/>
      <c r="F78" s="104">
        <f>IF($C$77=0,"",IF(C78="[for completion]","",C78/$C$77))</f>
        <v>0</v>
      </c>
      <c r="G78" s="104">
        <f aca="true" t="shared" si="3" ref="G78:G87">IF($D$77=0,"",IF(D78="[for completion]","",D78/$D$77))</f>
      </c>
      <c r="H78" s="70"/>
      <c r="L78" s="70"/>
      <c r="M78" s="70"/>
    </row>
    <row r="79" spans="1:13" ht="14.25" outlineLevel="1">
      <c r="A79" s="73" t="s">
        <v>90</v>
      </c>
      <c r="B79" s="119" t="s">
        <v>91</v>
      </c>
      <c r="C79" s="118"/>
      <c r="D79" s="118"/>
      <c r="E79" s="92"/>
      <c r="F79" s="104">
        <f aca="true" t="shared" si="4" ref="F79:F87">IF($C$77=0,"",IF(C79="[for completion]","",C79/$C$77))</f>
        <v>0</v>
      </c>
      <c r="G79" s="104">
        <f t="shared" si="3"/>
      </c>
      <c r="H79" s="70"/>
      <c r="L79" s="70"/>
      <c r="M79" s="70"/>
    </row>
    <row r="80" spans="1:13" ht="14.25" outlineLevel="1">
      <c r="A80" s="73" t="s">
        <v>92</v>
      </c>
      <c r="B80" s="119" t="s">
        <v>1898</v>
      </c>
      <c r="C80" s="118"/>
      <c r="D80" s="118"/>
      <c r="E80" s="92"/>
      <c r="F80" s="104">
        <f t="shared" si="4"/>
        <v>0</v>
      </c>
      <c r="G80" s="104">
        <f t="shared" si="3"/>
      </c>
      <c r="H80" s="70"/>
      <c r="L80" s="70"/>
      <c r="M80" s="70"/>
    </row>
    <row r="81" spans="1:13" ht="14.25" outlineLevel="1">
      <c r="A81" s="73" t="s">
        <v>93</v>
      </c>
      <c r="B81" s="119" t="s">
        <v>94</v>
      </c>
      <c r="C81" s="118"/>
      <c r="D81" s="118"/>
      <c r="E81" s="92"/>
      <c r="F81" s="104">
        <f t="shared" si="4"/>
        <v>0</v>
      </c>
      <c r="G81" s="104">
        <f t="shared" si="3"/>
      </c>
      <c r="H81" s="70"/>
      <c r="L81" s="70"/>
      <c r="M81" s="70"/>
    </row>
    <row r="82" spans="1:13" ht="14.25" outlineLevel="1">
      <c r="A82" s="73" t="s">
        <v>95</v>
      </c>
      <c r="B82" s="119" t="s">
        <v>1899</v>
      </c>
      <c r="C82" s="118"/>
      <c r="D82" s="118"/>
      <c r="E82" s="92"/>
      <c r="F82" s="104">
        <f t="shared" si="4"/>
        <v>0</v>
      </c>
      <c r="G82" s="104">
        <f t="shared" si="3"/>
      </c>
      <c r="H82" s="70"/>
      <c r="L82" s="70"/>
      <c r="M82" s="70"/>
    </row>
    <row r="83" spans="1:13" ht="14.25" outlineLevel="1">
      <c r="A83" s="73" t="s">
        <v>96</v>
      </c>
      <c r="B83" s="119"/>
      <c r="C83" s="103"/>
      <c r="D83" s="103"/>
      <c r="E83" s="92"/>
      <c r="F83" s="104"/>
      <c r="G83" s="104"/>
      <c r="H83" s="70"/>
      <c r="L83" s="70"/>
      <c r="M83" s="70"/>
    </row>
    <row r="84" spans="1:13" ht="14.25" outlineLevel="1">
      <c r="A84" s="73" t="s">
        <v>97</v>
      </c>
      <c r="B84" s="119"/>
      <c r="C84" s="103"/>
      <c r="D84" s="103"/>
      <c r="E84" s="92"/>
      <c r="F84" s="104"/>
      <c r="G84" s="104"/>
      <c r="H84" s="70"/>
      <c r="L84" s="70"/>
      <c r="M84" s="70"/>
    </row>
    <row r="85" spans="1:13" ht="14.25" outlineLevel="1">
      <c r="A85" s="73" t="s">
        <v>98</v>
      </c>
      <c r="B85" s="119"/>
      <c r="C85" s="103"/>
      <c r="D85" s="103"/>
      <c r="E85" s="92"/>
      <c r="F85" s="104"/>
      <c r="G85" s="104"/>
      <c r="H85" s="70"/>
      <c r="L85" s="70"/>
      <c r="M85" s="70"/>
    </row>
    <row r="86" spans="1:13" ht="14.25" outlineLevel="1">
      <c r="A86" s="73" t="s">
        <v>99</v>
      </c>
      <c r="B86" s="117"/>
      <c r="C86" s="103"/>
      <c r="D86" s="103"/>
      <c r="E86" s="92"/>
      <c r="F86" s="104">
        <f t="shared" si="4"/>
        <v>0</v>
      </c>
      <c r="G86" s="104">
        <f t="shared" si="3"/>
      </c>
      <c r="H86" s="70"/>
      <c r="L86" s="70"/>
      <c r="M86" s="70"/>
    </row>
    <row r="87" spans="1:13" ht="14.25" outlineLevel="1">
      <c r="A87" s="73" t="s">
        <v>1900</v>
      </c>
      <c r="B87" s="119"/>
      <c r="C87" s="103"/>
      <c r="D87" s="103"/>
      <c r="E87" s="92"/>
      <c r="F87" s="104">
        <f t="shared" si="4"/>
        <v>0</v>
      </c>
      <c r="G87" s="104">
        <f t="shared" si="3"/>
      </c>
      <c r="H87" s="70"/>
      <c r="L87" s="70"/>
      <c r="M87" s="70"/>
    </row>
    <row r="88" spans="1:13" ht="15" customHeight="1">
      <c r="A88" s="94"/>
      <c r="B88" s="95" t="s">
        <v>100</v>
      </c>
      <c r="C88" s="101" t="s">
        <v>1901</v>
      </c>
      <c r="D88" s="101" t="s">
        <v>101</v>
      </c>
      <c r="E88" s="96"/>
      <c r="F88" s="97" t="s">
        <v>1902</v>
      </c>
      <c r="G88" s="94" t="s">
        <v>102</v>
      </c>
      <c r="H88" s="70"/>
      <c r="L88" s="70"/>
      <c r="M88" s="70"/>
    </row>
    <row r="89" spans="1:13" ht="14.25">
      <c r="A89" s="73" t="s">
        <v>103</v>
      </c>
      <c r="B89" s="92" t="s">
        <v>77</v>
      </c>
      <c r="C89" s="100">
        <v>6.258751902587519</v>
      </c>
      <c r="D89" s="113">
        <v>7.258751902587519</v>
      </c>
      <c r="E89" s="87"/>
      <c r="F89" s="114"/>
      <c r="G89" s="115"/>
      <c r="H89" s="70"/>
      <c r="L89" s="70"/>
      <c r="M89" s="70"/>
    </row>
    <row r="90" spans="2:13" ht="14.25">
      <c r="B90" s="92"/>
      <c r="E90" s="87"/>
      <c r="F90" s="114"/>
      <c r="G90" s="115"/>
      <c r="H90" s="70"/>
      <c r="L90" s="70"/>
      <c r="M90" s="70"/>
    </row>
    <row r="91" spans="2:13" ht="14.25">
      <c r="B91" s="92" t="s">
        <v>104</v>
      </c>
      <c r="C91" s="87"/>
      <c r="D91" s="87"/>
      <c r="E91" s="87"/>
      <c r="F91" s="115"/>
      <c r="G91" s="115"/>
      <c r="H91" s="70"/>
      <c r="L91" s="70"/>
      <c r="M91" s="70"/>
    </row>
    <row r="92" spans="1:13" ht="14.25">
      <c r="A92" s="73" t="s">
        <v>105</v>
      </c>
      <c r="B92" s="92" t="s">
        <v>79</v>
      </c>
      <c r="E92" s="87"/>
      <c r="F92" s="115"/>
      <c r="G92" s="115"/>
      <c r="H92" s="70"/>
      <c r="L92" s="70"/>
      <c r="M92" s="70"/>
    </row>
    <row r="93" spans="1:13" ht="14.25">
      <c r="A93" s="73" t="s">
        <v>106</v>
      </c>
      <c r="B93" s="116" t="s">
        <v>107</v>
      </c>
      <c r="C93" s="100">
        <v>0</v>
      </c>
      <c r="D93" s="120">
        <v>0</v>
      </c>
      <c r="E93" s="116"/>
      <c r="F93" s="104">
        <f>IF($C$100=0,"",IF(C93="[for completion]","",IF(C93="","",C93/$C$100)))</f>
        <v>0</v>
      </c>
      <c r="G93" s="104">
        <f>IF($D$100=0,"",IF(D93="[Mark as ND1 if not relevant]","",IF(D93="","",D93/$D$100)))</f>
        <v>0</v>
      </c>
      <c r="H93" s="70"/>
      <c r="L93" s="70"/>
      <c r="M93" s="70"/>
    </row>
    <row r="94" spans="1:13" ht="14.25">
      <c r="A94" s="73" t="s">
        <v>108</v>
      </c>
      <c r="B94" s="116" t="s">
        <v>109</v>
      </c>
      <c r="C94" s="100">
        <v>0</v>
      </c>
      <c r="D94" s="120">
        <v>0</v>
      </c>
      <c r="E94" s="116"/>
      <c r="F94" s="104">
        <f aca="true" t="shared" si="5" ref="F94:F99">IF($C$100=0,"",IF(C94="[for completion]","",IF(C94="","",C94/$C$100)))</f>
        <v>0</v>
      </c>
      <c r="G94" s="104">
        <f aca="true" t="shared" si="6" ref="G94:G99">IF($D$100=0,"",IF(D94="[Mark as ND1 if not relevant]","",IF(D94="","",D94/$D$100)))</f>
        <v>0</v>
      </c>
      <c r="H94" s="70"/>
      <c r="L94" s="70"/>
      <c r="M94" s="70"/>
    </row>
    <row r="95" spans="1:13" ht="14.25">
      <c r="A95" s="73" t="s">
        <v>110</v>
      </c>
      <c r="B95" s="116" t="s">
        <v>111</v>
      </c>
      <c r="C95" s="100">
        <v>0</v>
      </c>
      <c r="D95" s="120">
        <v>0</v>
      </c>
      <c r="E95" s="116"/>
      <c r="F95" s="104">
        <f t="shared" si="5"/>
        <v>0</v>
      </c>
      <c r="G95" s="104">
        <f t="shared" si="6"/>
        <v>0</v>
      </c>
      <c r="H95" s="70"/>
      <c r="L95" s="70"/>
      <c r="M95" s="70"/>
    </row>
    <row r="96" spans="1:13" ht="14.25">
      <c r="A96" s="73" t="s">
        <v>112</v>
      </c>
      <c r="B96" s="116" t="s">
        <v>113</v>
      </c>
      <c r="C96" s="100">
        <v>0</v>
      </c>
      <c r="D96" s="120">
        <v>0</v>
      </c>
      <c r="E96" s="116"/>
      <c r="F96" s="104">
        <f t="shared" si="5"/>
        <v>0</v>
      </c>
      <c r="G96" s="104">
        <f t="shared" si="6"/>
        <v>0</v>
      </c>
      <c r="H96" s="70"/>
      <c r="L96" s="70"/>
      <c r="M96" s="70"/>
    </row>
    <row r="97" spans="1:13" ht="14.25">
      <c r="A97" s="73" t="s">
        <v>114</v>
      </c>
      <c r="B97" s="116" t="s">
        <v>115</v>
      </c>
      <c r="C97" s="100">
        <v>500</v>
      </c>
      <c r="D97" s="120">
        <v>0</v>
      </c>
      <c r="E97" s="116"/>
      <c r="F97" s="104">
        <f t="shared" si="5"/>
        <v>0.2222222222222222</v>
      </c>
      <c r="G97" s="104">
        <f t="shared" si="6"/>
        <v>0</v>
      </c>
      <c r="H97" s="70"/>
      <c r="L97" s="70"/>
      <c r="M97" s="70"/>
    </row>
    <row r="98" spans="1:13" ht="14.25">
      <c r="A98" s="73" t="s">
        <v>116</v>
      </c>
      <c r="B98" s="116" t="s">
        <v>117</v>
      </c>
      <c r="C98" s="100">
        <v>1750</v>
      </c>
      <c r="D98" s="120">
        <v>2250</v>
      </c>
      <c r="E98" s="116"/>
      <c r="F98" s="104">
        <f t="shared" si="5"/>
        <v>0.7777777777777778</v>
      </c>
      <c r="G98" s="104">
        <f t="shared" si="6"/>
        <v>1</v>
      </c>
      <c r="H98" s="70"/>
      <c r="L98" s="70"/>
      <c r="M98" s="70"/>
    </row>
    <row r="99" spans="1:13" ht="14.25">
      <c r="A99" s="73" t="s">
        <v>118</v>
      </c>
      <c r="B99" s="116" t="s">
        <v>119</v>
      </c>
      <c r="C99" s="100">
        <v>0</v>
      </c>
      <c r="D99" s="120">
        <v>0</v>
      </c>
      <c r="E99" s="116"/>
      <c r="F99" s="104">
        <f t="shared" si="5"/>
        <v>0</v>
      </c>
      <c r="G99" s="104">
        <f t="shared" si="6"/>
        <v>0</v>
      </c>
      <c r="H99" s="70"/>
      <c r="L99" s="70"/>
      <c r="M99" s="70"/>
    </row>
    <row r="100" spans="1:13" ht="14.25">
      <c r="A100" s="73" t="s">
        <v>120</v>
      </c>
      <c r="B100" s="117" t="s">
        <v>66</v>
      </c>
      <c r="C100" s="103">
        <f>SUM(C93:C99)</f>
        <v>2250</v>
      </c>
      <c r="D100" s="103">
        <f>SUM(D93:D99)</f>
        <v>2250</v>
      </c>
      <c r="E100" s="92"/>
      <c r="F100" s="108">
        <f>SUM(F93:F99)</f>
        <v>1</v>
      </c>
      <c r="G100" s="108">
        <f>SUM(G93:G99)</f>
        <v>1</v>
      </c>
      <c r="H100" s="70"/>
      <c r="L100" s="70"/>
      <c r="M100" s="70"/>
    </row>
    <row r="101" spans="1:13" ht="14.25" outlineLevel="1">
      <c r="A101" s="73" t="s">
        <v>121</v>
      </c>
      <c r="B101" s="119" t="s">
        <v>89</v>
      </c>
      <c r="C101" s="103"/>
      <c r="D101" s="103"/>
      <c r="E101" s="92"/>
      <c r="F101" s="104">
        <f>IF($C$100=0,"",IF(C101="[for completion]","",C101/$C$100))</f>
        <v>0</v>
      </c>
      <c r="G101" s="104">
        <f>IF($D$100=0,"",IF(D101="[for completion]","",D101/$D$100))</f>
        <v>0</v>
      </c>
      <c r="H101" s="70"/>
      <c r="L101" s="70"/>
      <c r="M101" s="70"/>
    </row>
    <row r="102" spans="1:13" ht="14.25" outlineLevel="1">
      <c r="A102" s="73" t="s">
        <v>122</v>
      </c>
      <c r="B102" s="119" t="s">
        <v>91</v>
      </c>
      <c r="C102" s="103"/>
      <c r="D102" s="103"/>
      <c r="E102" s="92"/>
      <c r="F102" s="104">
        <f>IF($C$100=0,"",IF(C102="[for completion]","",C102/$C$100))</f>
        <v>0</v>
      </c>
      <c r="G102" s="104">
        <f>IF($D$100=0,"",IF(D102="[for completion]","",D102/$D$100))</f>
        <v>0</v>
      </c>
      <c r="H102" s="70"/>
      <c r="L102" s="70"/>
      <c r="M102" s="70"/>
    </row>
    <row r="103" spans="1:13" ht="14.25" outlineLevel="1">
      <c r="A103" s="73" t="s">
        <v>123</v>
      </c>
      <c r="B103" s="119" t="s">
        <v>1898</v>
      </c>
      <c r="C103" s="103"/>
      <c r="D103" s="103"/>
      <c r="E103" s="92"/>
      <c r="F103" s="104">
        <f>IF($C$100=0,"",IF(C103="[for completion]","",C103/$C$100))</f>
        <v>0</v>
      </c>
      <c r="G103" s="104">
        <f>IF($D$100=0,"",IF(D103="[for completion]","",D103/$D$100))</f>
        <v>0</v>
      </c>
      <c r="H103" s="70"/>
      <c r="L103" s="70"/>
      <c r="M103" s="70"/>
    </row>
    <row r="104" spans="1:13" ht="14.25" outlineLevel="1">
      <c r="A104" s="73" t="s">
        <v>124</v>
      </c>
      <c r="B104" s="119" t="s">
        <v>94</v>
      </c>
      <c r="C104" s="103"/>
      <c r="D104" s="103"/>
      <c r="E104" s="92"/>
      <c r="F104" s="104">
        <f>IF($C$100=0,"",IF(C104="[for completion]","",C104/$C$100))</f>
        <v>0</v>
      </c>
      <c r="G104" s="104">
        <f>IF($D$100=0,"",IF(D104="[for completion]","",D104/$D$100))</f>
        <v>0</v>
      </c>
      <c r="H104" s="70"/>
      <c r="L104" s="70"/>
      <c r="M104" s="70"/>
    </row>
    <row r="105" spans="1:13" ht="14.25" outlineLevel="1">
      <c r="A105" s="73" t="s">
        <v>125</v>
      </c>
      <c r="B105" s="119" t="s">
        <v>1899</v>
      </c>
      <c r="C105" s="103"/>
      <c r="D105" s="103"/>
      <c r="E105" s="92"/>
      <c r="F105" s="104">
        <f>IF($C$100=0,"",IF(C105="[for completion]","",C105/$C$100))</f>
        <v>0</v>
      </c>
      <c r="G105" s="104">
        <f>IF($D$100=0,"",IF(D105="[for completion]","",D105/$D$100))</f>
        <v>0</v>
      </c>
      <c r="H105" s="70"/>
      <c r="L105" s="70"/>
      <c r="M105" s="70"/>
    </row>
    <row r="106" spans="1:13" ht="14.25" outlineLevel="1">
      <c r="A106" s="73" t="s">
        <v>126</v>
      </c>
      <c r="B106" s="119"/>
      <c r="C106" s="103"/>
      <c r="D106" s="103"/>
      <c r="E106" s="92"/>
      <c r="F106" s="104"/>
      <c r="G106" s="104"/>
      <c r="H106" s="70"/>
      <c r="L106" s="70"/>
      <c r="M106" s="70"/>
    </row>
    <row r="107" spans="1:13" ht="14.25" outlineLevel="1">
      <c r="A107" s="73" t="s">
        <v>127</v>
      </c>
      <c r="B107" s="119"/>
      <c r="C107" s="103"/>
      <c r="D107" s="103"/>
      <c r="E107" s="92"/>
      <c r="F107" s="104"/>
      <c r="G107" s="104"/>
      <c r="H107" s="70"/>
      <c r="L107" s="70"/>
      <c r="M107" s="70"/>
    </row>
    <row r="108" spans="1:13" ht="14.25" outlineLevel="1">
      <c r="A108" s="73" t="s">
        <v>128</v>
      </c>
      <c r="B108" s="117"/>
      <c r="C108" s="103"/>
      <c r="D108" s="103"/>
      <c r="E108" s="92"/>
      <c r="F108" s="104"/>
      <c r="G108" s="104"/>
      <c r="H108" s="70"/>
      <c r="L108" s="70"/>
      <c r="M108" s="70"/>
    </row>
    <row r="109" spans="1:13" ht="14.25" outlineLevel="1">
      <c r="A109" s="73" t="s">
        <v>129</v>
      </c>
      <c r="B109" s="119"/>
      <c r="C109" s="103"/>
      <c r="D109" s="103"/>
      <c r="E109" s="92"/>
      <c r="F109" s="104"/>
      <c r="G109" s="104"/>
      <c r="H109" s="70"/>
      <c r="L109" s="70"/>
      <c r="M109" s="70"/>
    </row>
    <row r="110" spans="1:13" ht="14.25" outlineLevel="1">
      <c r="A110" s="73" t="s">
        <v>130</v>
      </c>
      <c r="B110" s="119"/>
      <c r="C110" s="103"/>
      <c r="D110" s="103"/>
      <c r="E110" s="92"/>
      <c r="F110" s="104"/>
      <c r="G110" s="104"/>
      <c r="H110" s="70"/>
      <c r="L110" s="70"/>
      <c r="M110" s="70"/>
    </row>
    <row r="111" spans="1:13" ht="15" customHeight="1">
      <c r="A111" s="94"/>
      <c r="B111" s="95" t="s">
        <v>131</v>
      </c>
      <c r="C111" s="97" t="s">
        <v>132</v>
      </c>
      <c r="D111" s="97" t="s">
        <v>133</v>
      </c>
      <c r="E111" s="96"/>
      <c r="F111" s="97" t="s">
        <v>134</v>
      </c>
      <c r="G111" s="97" t="s">
        <v>135</v>
      </c>
      <c r="H111" s="70"/>
      <c r="L111" s="70"/>
      <c r="M111" s="70"/>
    </row>
    <row r="112" spans="1:14" s="122" customFormat="1" ht="14.25">
      <c r="A112" s="73" t="s">
        <v>136</v>
      </c>
      <c r="B112" s="92" t="s">
        <v>3</v>
      </c>
      <c r="C112" s="100">
        <v>2916.204662430006</v>
      </c>
      <c r="D112" s="121">
        <f>C112</f>
        <v>2916.204662430006</v>
      </c>
      <c r="E112" s="104"/>
      <c r="F112" s="104">
        <f>IF($C$129=0,"",IF(C112="[for completion]","",IF(C112="","",C112/$C$129)))</f>
        <v>1</v>
      </c>
      <c r="G112" s="104">
        <f>IF($D$129=0,"",IF(D112="[for completion]","",IF(D112="","",D112/$D$129)))</f>
        <v>1</v>
      </c>
      <c r="I112" s="73"/>
      <c r="J112" s="73"/>
      <c r="K112" s="73"/>
      <c r="L112" s="70" t="s">
        <v>1903</v>
      </c>
      <c r="M112" s="70"/>
      <c r="N112" s="70"/>
    </row>
    <row r="113" spans="1:14" s="122" customFormat="1" ht="14.25">
      <c r="A113" s="73" t="s">
        <v>138</v>
      </c>
      <c r="B113" s="92" t="s">
        <v>147</v>
      </c>
      <c r="C113" s="123">
        <v>0</v>
      </c>
      <c r="D113" s="123">
        <f aca="true" t="shared" si="7" ref="D113:D128">C113</f>
        <v>0</v>
      </c>
      <c r="E113" s="104"/>
      <c r="F113" s="104">
        <f aca="true" t="shared" si="8" ref="F113:F128">IF($C$129=0,"",IF(C113="[for completion]","",IF(C113="","",C113/$C$129)))</f>
        <v>0</v>
      </c>
      <c r="G113" s="104">
        <f aca="true" t="shared" si="9" ref="G113:G128">IF($D$129=0,"",IF(D113="[for completion]","",IF(D113="","",D113/$D$129)))</f>
        <v>0</v>
      </c>
      <c r="I113" s="73"/>
      <c r="J113" s="73"/>
      <c r="K113" s="73"/>
      <c r="L113" s="92" t="s">
        <v>147</v>
      </c>
      <c r="M113" s="70"/>
      <c r="N113" s="70"/>
    </row>
    <row r="114" spans="1:14" s="122" customFormat="1" ht="14.25">
      <c r="A114" s="73" t="s">
        <v>140</v>
      </c>
      <c r="B114" s="92" t="s">
        <v>151</v>
      </c>
      <c r="C114" s="123">
        <v>0</v>
      </c>
      <c r="D114" s="123">
        <f t="shared" si="7"/>
        <v>0</v>
      </c>
      <c r="E114" s="104"/>
      <c r="F114" s="104">
        <f t="shared" si="8"/>
        <v>0</v>
      </c>
      <c r="G114" s="104">
        <f t="shared" si="9"/>
        <v>0</v>
      </c>
      <c r="I114" s="73"/>
      <c r="J114" s="73"/>
      <c r="K114" s="73"/>
      <c r="L114" s="92" t="s">
        <v>151</v>
      </c>
      <c r="M114" s="70"/>
      <c r="N114" s="70"/>
    </row>
    <row r="115" spans="1:14" s="122" customFormat="1" ht="14.25">
      <c r="A115" s="73" t="s">
        <v>142</v>
      </c>
      <c r="B115" s="92" t="s">
        <v>149</v>
      </c>
      <c r="C115" s="123">
        <v>0</v>
      </c>
      <c r="D115" s="123">
        <f t="shared" si="7"/>
        <v>0</v>
      </c>
      <c r="E115" s="104"/>
      <c r="F115" s="104">
        <f t="shared" si="8"/>
        <v>0</v>
      </c>
      <c r="G115" s="104">
        <f t="shared" si="9"/>
        <v>0</v>
      </c>
      <c r="I115" s="73"/>
      <c r="J115" s="73"/>
      <c r="K115" s="73"/>
      <c r="L115" s="92" t="s">
        <v>149</v>
      </c>
      <c r="M115" s="70"/>
      <c r="N115" s="70"/>
    </row>
    <row r="116" spans="1:14" s="122" customFormat="1" ht="14.25">
      <c r="A116" s="73" t="s">
        <v>144</v>
      </c>
      <c r="B116" s="92" t="s">
        <v>145</v>
      </c>
      <c r="C116" s="123">
        <v>0</v>
      </c>
      <c r="D116" s="123">
        <f t="shared" si="7"/>
        <v>0</v>
      </c>
      <c r="E116" s="104"/>
      <c r="F116" s="104">
        <f t="shared" si="8"/>
        <v>0</v>
      </c>
      <c r="G116" s="104">
        <f t="shared" si="9"/>
        <v>0</v>
      </c>
      <c r="I116" s="73"/>
      <c r="J116" s="73"/>
      <c r="K116" s="73"/>
      <c r="L116" s="92" t="s">
        <v>145</v>
      </c>
      <c r="M116" s="70"/>
      <c r="N116" s="70"/>
    </row>
    <row r="117" spans="1:14" s="122" customFormat="1" ht="14.25">
      <c r="A117" s="73" t="s">
        <v>146</v>
      </c>
      <c r="B117" s="92" t="s">
        <v>153</v>
      </c>
      <c r="C117" s="123">
        <v>0</v>
      </c>
      <c r="D117" s="123">
        <f t="shared" si="7"/>
        <v>0</v>
      </c>
      <c r="E117" s="92"/>
      <c r="F117" s="104">
        <f t="shared" si="8"/>
        <v>0</v>
      </c>
      <c r="G117" s="104">
        <f t="shared" si="9"/>
        <v>0</v>
      </c>
      <c r="I117" s="73"/>
      <c r="J117" s="73"/>
      <c r="K117" s="73"/>
      <c r="L117" s="92" t="s">
        <v>153</v>
      </c>
      <c r="M117" s="70"/>
      <c r="N117" s="70"/>
    </row>
    <row r="118" spans="1:13" ht="14.25">
      <c r="A118" s="73" t="s">
        <v>148</v>
      </c>
      <c r="B118" s="92" t="s">
        <v>155</v>
      </c>
      <c r="C118" s="123">
        <v>0</v>
      </c>
      <c r="D118" s="123">
        <f t="shared" si="7"/>
        <v>0</v>
      </c>
      <c r="E118" s="92"/>
      <c r="F118" s="104">
        <f t="shared" si="8"/>
        <v>0</v>
      </c>
      <c r="G118" s="104">
        <f t="shared" si="9"/>
        <v>0</v>
      </c>
      <c r="L118" s="92" t="s">
        <v>155</v>
      </c>
      <c r="M118" s="70"/>
    </row>
    <row r="119" spans="1:13" ht="14.25">
      <c r="A119" s="73" t="s">
        <v>150</v>
      </c>
      <c r="B119" s="92" t="s">
        <v>141</v>
      </c>
      <c r="C119" s="123">
        <v>0</v>
      </c>
      <c r="D119" s="123">
        <f t="shared" si="7"/>
        <v>0</v>
      </c>
      <c r="E119" s="92"/>
      <c r="F119" s="104">
        <f t="shared" si="8"/>
        <v>0</v>
      </c>
      <c r="G119" s="104">
        <f t="shared" si="9"/>
        <v>0</v>
      </c>
      <c r="L119" s="92" t="s">
        <v>141</v>
      </c>
      <c r="M119" s="70"/>
    </row>
    <row r="120" spans="1:13" ht="14.25">
      <c r="A120" s="73" t="s">
        <v>152</v>
      </c>
      <c r="B120" s="92" t="s">
        <v>157</v>
      </c>
      <c r="C120" s="123">
        <v>0</v>
      </c>
      <c r="D120" s="123">
        <f t="shared" si="7"/>
        <v>0</v>
      </c>
      <c r="E120" s="92"/>
      <c r="F120" s="104">
        <f t="shared" si="8"/>
        <v>0</v>
      </c>
      <c r="G120" s="104">
        <f t="shared" si="9"/>
        <v>0</v>
      </c>
      <c r="L120" s="92" t="s">
        <v>157</v>
      </c>
      <c r="M120" s="70"/>
    </row>
    <row r="121" spans="1:13" ht="14.25">
      <c r="A121" s="73" t="s">
        <v>154</v>
      </c>
      <c r="B121" s="92" t="s">
        <v>1904</v>
      </c>
      <c r="C121" s="123">
        <v>0</v>
      </c>
      <c r="D121" s="123">
        <f t="shared" si="7"/>
        <v>0</v>
      </c>
      <c r="E121" s="92"/>
      <c r="F121" s="104">
        <f>IF($C$129=0,"",IF(C121="[for completion]","",IF(C121="","",C121/$C$129)))</f>
        <v>0</v>
      </c>
      <c r="G121" s="104">
        <f>IF($D$129=0,"",IF(D121="[for completion]","",IF(D121="","",D121/$D$129)))</f>
        <v>0</v>
      </c>
      <c r="L121" s="92"/>
      <c r="M121" s="70"/>
    </row>
    <row r="122" spans="1:13" ht="14.25">
      <c r="A122" s="73" t="s">
        <v>156</v>
      </c>
      <c r="B122" s="92" t="s">
        <v>159</v>
      </c>
      <c r="C122" s="123">
        <v>0</v>
      </c>
      <c r="D122" s="123">
        <f t="shared" si="7"/>
        <v>0</v>
      </c>
      <c r="E122" s="92"/>
      <c r="F122" s="104">
        <f t="shared" si="8"/>
        <v>0</v>
      </c>
      <c r="G122" s="104">
        <f t="shared" si="9"/>
        <v>0</v>
      </c>
      <c r="L122" s="92" t="s">
        <v>159</v>
      </c>
      <c r="M122" s="70"/>
    </row>
    <row r="123" spans="1:13" ht="14.25">
      <c r="A123" s="73" t="s">
        <v>158</v>
      </c>
      <c r="B123" s="92" t="s">
        <v>143</v>
      </c>
      <c r="C123" s="123">
        <v>0</v>
      </c>
      <c r="D123" s="123">
        <f t="shared" si="7"/>
        <v>0</v>
      </c>
      <c r="E123" s="92"/>
      <c r="F123" s="104">
        <f t="shared" si="8"/>
        <v>0</v>
      </c>
      <c r="G123" s="104">
        <f t="shared" si="9"/>
        <v>0</v>
      </c>
      <c r="L123" s="92" t="s">
        <v>143</v>
      </c>
      <c r="M123" s="70"/>
    </row>
    <row r="124" spans="1:13" ht="14.25">
      <c r="A124" s="73" t="s">
        <v>160</v>
      </c>
      <c r="B124" s="116" t="s">
        <v>1905</v>
      </c>
      <c r="C124" s="123">
        <v>0</v>
      </c>
      <c r="D124" s="123">
        <f t="shared" si="7"/>
        <v>0</v>
      </c>
      <c r="E124" s="92"/>
      <c r="F124" s="104">
        <f t="shared" si="8"/>
        <v>0</v>
      </c>
      <c r="G124" s="104">
        <f t="shared" si="9"/>
        <v>0</v>
      </c>
      <c r="L124" s="116" t="s">
        <v>1905</v>
      </c>
      <c r="M124" s="70"/>
    </row>
    <row r="125" spans="1:13" ht="14.25">
      <c r="A125" s="73" t="s">
        <v>162</v>
      </c>
      <c r="B125" s="92" t="s">
        <v>161</v>
      </c>
      <c r="C125" s="123">
        <v>0</v>
      </c>
      <c r="D125" s="123">
        <f t="shared" si="7"/>
        <v>0</v>
      </c>
      <c r="E125" s="92"/>
      <c r="F125" s="104">
        <f t="shared" si="8"/>
        <v>0</v>
      </c>
      <c r="G125" s="104">
        <f t="shared" si="9"/>
        <v>0</v>
      </c>
      <c r="L125" s="92" t="s">
        <v>161</v>
      </c>
      <c r="M125" s="70"/>
    </row>
    <row r="126" spans="1:13" ht="14.25">
      <c r="A126" s="73" t="s">
        <v>164</v>
      </c>
      <c r="B126" s="92" t="s">
        <v>163</v>
      </c>
      <c r="C126" s="123">
        <v>0</v>
      </c>
      <c r="D126" s="123">
        <f t="shared" si="7"/>
        <v>0</v>
      </c>
      <c r="E126" s="92"/>
      <c r="F126" s="104">
        <f t="shared" si="8"/>
        <v>0</v>
      </c>
      <c r="G126" s="104">
        <f t="shared" si="9"/>
        <v>0</v>
      </c>
      <c r="H126" s="111"/>
      <c r="L126" s="92" t="s">
        <v>163</v>
      </c>
      <c r="M126" s="70"/>
    </row>
    <row r="127" spans="1:13" ht="14.25">
      <c r="A127" s="73" t="s">
        <v>165</v>
      </c>
      <c r="B127" s="92" t="s">
        <v>139</v>
      </c>
      <c r="C127" s="123">
        <v>0</v>
      </c>
      <c r="D127" s="123">
        <f t="shared" si="7"/>
        <v>0</v>
      </c>
      <c r="E127" s="92"/>
      <c r="F127" s="104">
        <f>IF($C$129=0,"",IF(C127="[for completion]","",IF(C127="","",C127/$C$129)))</f>
        <v>0</v>
      </c>
      <c r="G127" s="104">
        <f>IF($D$129=0,"",IF(D127="[for completion]","",IF(D127="","",D127/$D$129)))</f>
        <v>0</v>
      </c>
      <c r="H127" s="70"/>
      <c r="L127" s="92" t="s">
        <v>139</v>
      </c>
      <c r="M127" s="70"/>
    </row>
    <row r="128" spans="1:13" ht="14.25">
      <c r="A128" s="73" t="s">
        <v>1906</v>
      </c>
      <c r="B128" s="92" t="s">
        <v>64</v>
      </c>
      <c r="C128" s="123">
        <v>0</v>
      </c>
      <c r="D128" s="123">
        <f t="shared" si="7"/>
        <v>0</v>
      </c>
      <c r="E128" s="92"/>
      <c r="F128" s="104">
        <f t="shared" si="8"/>
        <v>0</v>
      </c>
      <c r="G128" s="104">
        <f t="shared" si="9"/>
        <v>0</v>
      </c>
      <c r="H128" s="70"/>
      <c r="L128" s="70"/>
      <c r="M128" s="70"/>
    </row>
    <row r="129" spans="1:13" ht="14.25">
      <c r="A129" s="73" t="s">
        <v>1907</v>
      </c>
      <c r="B129" s="117" t="s">
        <v>66</v>
      </c>
      <c r="C129" s="73">
        <f>SUM(C112:C128)</f>
        <v>2916.204662430006</v>
      </c>
      <c r="D129" s="73">
        <f>SUM(D112:D128)</f>
        <v>2916.204662430006</v>
      </c>
      <c r="E129" s="92"/>
      <c r="F129" s="102">
        <f>SUM(F112:F128)</f>
        <v>1</v>
      </c>
      <c r="G129" s="102">
        <f>SUM(G112:G128)</f>
        <v>1</v>
      </c>
      <c r="H129" s="70"/>
      <c r="L129" s="70"/>
      <c r="M129" s="70"/>
    </row>
    <row r="130" spans="1:13" ht="14.25" outlineLevel="1">
      <c r="A130" s="73" t="s">
        <v>166</v>
      </c>
      <c r="B130" s="109" t="s">
        <v>167</v>
      </c>
      <c r="E130" s="92"/>
      <c r="F130" s="104">
        <f>IF($C$129=0,"",IF(C130="[for completion]","",IF(C130="","",C130/$C$129)))</f>
      </c>
      <c r="G130" s="104">
        <f>IF($D$129=0,"",IF(D130="[for completion]","",IF(D130="","",D130/$D$129)))</f>
      </c>
      <c r="H130" s="70"/>
      <c r="L130" s="70"/>
      <c r="M130" s="70"/>
    </row>
    <row r="131" spans="1:13" ht="14.25" outlineLevel="1">
      <c r="A131" s="73" t="s">
        <v>168</v>
      </c>
      <c r="B131" s="109" t="s">
        <v>167</v>
      </c>
      <c r="E131" s="92"/>
      <c r="F131" s="104">
        <f aca="true" t="shared" si="10" ref="F131:F136">IF($C$129=0,"",IF(C131="[for completion]","",C131/$C$129))</f>
        <v>0</v>
      </c>
      <c r="G131" s="104">
        <f aca="true" t="shared" si="11" ref="G131:G136">IF($D$129=0,"",IF(D131="[for completion]","",D131/$D$129))</f>
        <v>0</v>
      </c>
      <c r="H131" s="70"/>
      <c r="L131" s="70"/>
      <c r="M131" s="70"/>
    </row>
    <row r="132" spans="1:13" ht="14.25" outlineLevel="1">
      <c r="A132" s="73" t="s">
        <v>169</v>
      </c>
      <c r="B132" s="109" t="s">
        <v>167</v>
      </c>
      <c r="E132" s="92"/>
      <c r="F132" s="104">
        <f t="shared" si="10"/>
        <v>0</v>
      </c>
      <c r="G132" s="104">
        <f t="shared" si="11"/>
        <v>0</v>
      </c>
      <c r="H132" s="70"/>
      <c r="L132" s="70"/>
      <c r="M132" s="70"/>
    </row>
    <row r="133" spans="1:13" ht="14.25" outlineLevel="1">
      <c r="A133" s="73" t="s">
        <v>170</v>
      </c>
      <c r="B133" s="109" t="s">
        <v>167</v>
      </c>
      <c r="E133" s="92"/>
      <c r="F133" s="104">
        <f t="shared" si="10"/>
        <v>0</v>
      </c>
      <c r="G133" s="104">
        <f t="shared" si="11"/>
        <v>0</v>
      </c>
      <c r="H133" s="70"/>
      <c r="L133" s="70"/>
      <c r="M133" s="70"/>
    </row>
    <row r="134" spans="1:13" ht="14.25" outlineLevel="1">
      <c r="A134" s="73" t="s">
        <v>171</v>
      </c>
      <c r="B134" s="109" t="s">
        <v>167</v>
      </c>
      <c r="E134" s="92"/>
      <c r="F134" s="104">
        <f t="shared" si="10"/>
        <v>0</v>
      </c>
      <c r="G134" s="104">
        <f t="shared" si="11"/>
        <v>0</v>
      </c>
      <c r="H134" s="70"/>
      <c r="L134" s="70"/>
      <c r="M134" s="70"/>
    </row>
    <row r="135" spans="1:13" ht="14.25" outlineLevel="1">
      <c r="A135" s="73" t="s">
        <v>172</v>
      </c>
      <c r="B135" s="109" t="s">
        <v>167</v>
      </c>
      <c r="E135" s="92"/>
      <c r="F135" s="104">
        <f t="shared" si="10"/>
        <v>0</v>
      </c>
      <c r="G135" s="104">
        <f t="shared" si="11"/>
        <v>0</v>
      </c>
      <c r="H135" s="70"/>
      <c r="L135" s="70"/>
      <c r="M135" s="70"/>
    </row>
    <row r="136" spans="1:13" ht="14.25" outlineLevel="1">
      <c r="A136" s="73" t="s">
        <v>173</v>
      </c>
      <c r="B136" s="109" t="s">
        <v>167</v>
      </c>
      <c r="E136" s="92"/>
      <c r="F136" s="104">
        <f t="shared" si="10"/>
        <v>0</v>
      </c>
      <c r="G136" s="104">
        <f t="shared" si="11"/>
        <v>0</v>
      </c>
      <c r="H136" s="70"/>
      <c r="L136" s="70"/>
      <c r="M136" s="70"/>
    </row>
    <row r="137" spans="1:13" ht="15" customHeight="1">
      <c r="A137" s="94"/>
      <c r="B137" s="95" t="s">
        <v>174</v>
      </c>
      <c r="C137" s="97" t="s">
        <v>132</v>
      </c>
      <c r="D137" s="97" t="s">
        <v>133</v>
      </c>
      <c r="E137" s="96"/>
      <c r="F137" s="97" t="s">
        <v>134</v>
      </c>
      <c r="G137" s="97" t="s">
        <v>135</v>
      </c>
      <c r="H137" s="70"/>
      <c r="L137" s="70"/>
      <c r="M137" s="70"/>
    </row>
    <row r="138" spans="1:14" s="122" customFormat="1" ht="14.25">
      <c r="A138" s="73" t="s">
        <v>175</v>
      </c>
      <c r="B138" s="92" t="s">
        <v>3</v>
      </c>
      <c r="C138" s="123">
        <v>2250</v>
      </c>
      <c r="D138" s="121">
        <f>C138</f>
        <v>2250</v>
      </c>
      <c r="E138" s="104"/>
      <c r="F138" s="104">
        <f>IF($C$155=0,"",IF(C138="[for completion]","",IF(C138="","",C138/$C$155)))</f>
        <v>1</v>
      </c>
      <c r="G138" s="104">
        <f>IF($D$155=0,"",IF(D138="[for completion]","",IF(D138="","",D138/$D$155)))</f>
        <v>1</v>
      </c>
      <c r="H138" s="70"/>
      <c r="I138" s="73"/>
      <c r="J138" s="73"/>
      <c r="K138" s="73"/>
      <c r="L138" s="70"/>
      <c r="M138" s="70"/>
      <c r="N138" s="70"/>
    </row>
    <row r="139" spans="1:14" s="122" customFormat="1" ht="14.25">
      <c r="A139" s="73" t="s">
        <v>176</v>
      </c>
      <c r="B139" s="92" t="s">
        <v>147</v>
      </c>
      <c r="C139" s="123">
        <v>0</v>
      </c>
      <c r="D139" s="123">
        <f aca="true" t="shared" si="12" ref="D139:D154">C139</f>
        <v>0</v>
      </c>
      <c r="E139" s="104"/>
      <c r="F139" s="104">
        <f aca="true" t="shared" si="13" ref="F139:F146">IF($C$155=0,"",IF(C139="[for completion]","",IF(C139="","",C139/$C$155)))</f>
        <v>0</v>
      </c>
      <c r="G139" s="104">
        <f aca="true" t="shared" si="14" ref="G139:G146">IF($D$155=0,"",IF(D139="[for completion]","",IF(D139="","",D139/$D$155)))</f>
        <v>0</v>
      </c>
      <c r="H139" s="70"/>
      <c r="I139" s="73"/>
      <c r="J139" s="73"/>
      <c r="K139" s="73"/>
      <c r="L139" s="70"/>
      <c r="M139" s="70"/>
      <c r="N139" s="70"/>
    </row>
    <row r="140" spans="1:14" s="122" customFormat="1" ht="14.25">
      <c r="A140" s="73" t="s">
        <v>177</v>
      </c>
      <c r="B140" s="92" t="s">
        <v>151</v>
      </c>
      <c r="C140" s="123">
        <v>0</v>
      </c>
      <c r="D140" s="123">
        <f t="shared" si="12"/>
        <v>0</v>
      </c>
      <c r="E140" s="104"/>
      <c r="F140" s="104">
        <f t="shared" si="13"/>
        <v>0</v>
      </c>
      <c r="G140" s="104">
        <f t="shared" si="14"/>
        <v>0</v>
      </c>
      <c r="H140" s="70"/>
      <c r="I140" s="73"/>
      <c r="J140" s="73"/>
      <c r="K140" s="73"/>
      <c r="L140" s="70"/>
      <c r="M140" s="70"/>
      <c r="N140" s="70"/>
    </row>
    <row r="141" spans="1:14" s="122" customFormat="1" ht="14.25">
      <c r="A141" s="73" t="s">
        <v>178</v>
      </c>
      <c r="B141" s="92" t="s">
        <v>149</v>
      </c>
      <c r="C141" s="123">
        <v>0</v>
      </c>
      <c r="D141" s="123">
        <f t="shared" si="12"/>
        <v>0</v>
      </c>
      <c r="E141" s="104"/>
      <c r="F141" s="104">
        <f t="shared" si="13"/>
        <v>0</v>
      </c>
      <c r="G141" s="104">
        <f t="shared" si="14"/>
        <v>0</v>
      </c>
      <c r="H141" s="70"/>
      <c r="I141" s="73"/>
      <c r="J141" s="73"/>
      <c r="K141" s="73"/>
      <c r="L141" s="70"/>
      <c r="M141" s="70"/>
      <c r="N141" s="70"/>
    </row>
    <row r="142" spans="1:14" s="122" customFormat="1" ht="14.25">
      <c r="A142" s="73" t="s">
        <v>179</v>
      </c>
      <c r="B142" s="92" t="s">
        <v>145</v>
      </c>
      <c r="C142" s="123">
        <v>0</v>
      </c>
      <c r="D142" s="123">
        <f t="shared" si="12"/>
        <v>0</v>
      </c>
      <c r="E142" s="104"/>
      <c r="F142" s="104">
        <f t="shared" si="13"/>
        <v>0</v>
      </c>
      <c r="G142" s="104">
        <f t="shared" si="14"/>
        <v>0</v>
      </c>
      <c r="H142" s="70"/>
      <c r="I142" s="73"/>
      <c r="J142" s="73"/>
      <c r="K142" s="73"/>
      <c r="L142" s="70"/>
      <c r="M142" s="70"/>
      <c r="N142" s="70"/>
    </row>
    <row r="143" spans="1:14" s="122" customFormat="1" ht="14.25">
      <c r="A143" s="73" t="s">
        <v>180</v>
      </c>
      <c r="B143" s="92" t="s">
        <v>153</v>
      </c>
      <c r="C143" s="123">
        <v>0</v>
      </c>
      <c r="D143" s="123">
        <f t="shared" si="12"/>
        <v>0</v>
      </c>
      <c r="E143" s="92"/>
      <c r="F143" s="104">
        <f t="shared" si="13"/>
        <v>0</v>
      </c>
      <c r="G143" s="104">
        <f t="shared" si="14"/>
        <v>0</v>
      </c>
      <c r="H143" s="70"/>
      <c r="I143" s="73"/>
      <c r="J143" s="73"/>
      <c r="K143" s="73"/>
      <c r="L143" s="70"/>
      <c r="M143" s="70"/>
      <c r="N143" s="70"/>
    </row>
    <row r="144" spans="1:13" ht="14.25">
      <c r="A144" s="73" t="s">
        <v>181</v>
      </c>
      <c r="B144" s="92" t="s">
        <v>155</v>
      </c>
      <c r="C144" s="123">
        <v>0</v>
      </c>
      <c r="D144" s="123">
        <f t="shared" si="12"/>
        <v>0</v>
      </c>
      <c r="E144" s="92"/>
      <c r="F144" s="104">
        <f t="shared" si="13"/>
        <v>0</v>
      </c>
      <c r="G144" s="104">
        <f t="shared" si="14"/>
        <v>0</v>
      </c>
      <c r="H144" s="70"/>
      <c r="L144" s="70"/>
      <c r="M144" s="70"/>
    </row>
    <row r="145" spans="1:13" ht="14.25">
      <c r="A145" s="73" t="s">
        <v>182</v>
      </c>
      <c r="B145" s="92" t="s">
        <v>141</v>
      </c>
      <c r="C145" s="123">
        <v>0</v>
      </c>
      <c r="D145" s="123">
        <f t="shared" si="12"/>
        <v>0</v>
      </c>
      <c r="E145" s="92"/>
      <c r="F145" s="104">
        <f t="shared" si="13"/>
        <v>0</v>
      </c>
      <c r="G145" s="104">
        <f t="shared" si="14"/>
        <v>0</v>
      </c>
      <c r="H145" s="70"/>
      <c r="L145" s="70"/>
      <c r="M145" s="70"/>
    </row>
    <row r="146" spans="1:13" ht="14.25">
      <c r="A146" s="73" t="s">
        <v>183</v>
      </c>
      <c r="B146" s="92" t="s">
        <v>157</v>
      </c>
      <c r="C146" s="123">
        <v>0</v>
      </c>
      <c r="D146" s="123">
        <f t="shared" si="12"/>
        <v>0</v>
      </c>
      <c r="E146" s="92"/>
      <c r="F146" s="104">
        <f t="shared" si="13"/>
        <v>0</v>
      </c>
      <c r="G146" s="104">
        <f t="shared" si="14"/>
        <v>0</v>
      </c>
      <c r="H146" s="70"/>
      <c r="L146" s="70"/>
      <c r="M146" s="70"/>
    </row>
    <row r="147" spans="1:13" ht="14.25">
      <c r="A147" s="73" t="s">
        <v>184</v>
      </c>
      <c r="B147" s="92" t="s">
        <v>1904</v>
      </c>
      <c r="C147" s="123">
        <v>0</v>
      </c>
      <c r="D147" s="123">
        <f t="shared" si="12"/>
        <v>0</v>
      </c>
      <c r="E147" s="92"/>
      <c r="F147" s="104">
        <f>IF($C$155=0,"",IF(C147="[for completion]","",IF(C147="","",C147/$C$155)))</f>
        <v>0</v>
      </c>
      <c r="G147" s="104">
        <f>IF($D$155=0,"",IF(D147="[for completion]","",IF(D147="","",D147/$D$155)))</f>
        <v>0</v>
      </c>
      <c r="H147" s="70"/>
      <c r="L147" s="70"/>
      <c r="M147" s="70"/>
    </row>
    <row r="148" spans="1:13" ht="14.25">
      <c r="A148" s="73" t="s">
        <v>185</v>
      </c>
      <c r="B148" s="92" t="s">
        <v>159</v>
      </c>
      <c r="C148" s="123">
        <v>0</v>
      </c>
      <c r="D148" s="123">
        <f t="shared" si="12"/>
        <v>0</v>
      </c>
      <c r="E148" s="92"/>
      <c r="F148" s="104">
        <f aca="true" t="shared" si="15" ref="F148:F154">IF($C$155=0,"",IF(C148="[for completion]","",IF(C148="","",C148/$C$155)))</f>
        <v>0</v>
      </c>
      <c r="G148" s="104">
        <f aca="true" t="shared" si="16" ref="G148:G154">IF($D$155=0,"",IF(D148="[for completion]","",IF(D148="","",D148/$D$155)))</f>
        <v>0</v>
      </c>
      <c r="H148" s="70"/>
      <c r="L148" s="70"/>
      <c r="M148" s="70"/>
    </row>
    <row r="149" spans="1:13" ht="14.25">
      <c r="A149" s="73" t="s">
        <v>186</v>
      </c>
      <c r="B149" s="92" t="s">
        <v>143</v>
      </c>
      <c r="C149" s="123">
        <v>0</v>
      </c>
      <c r="D149" s="123">
        <f t="shared" si="12"/>
        <v>0</v>
      </c>
      <c r="E149" s="92"/>
      <c r="F149" s="104">
        <f t="shared" si="15"/>
        <v>0</v>
      </c>
      <c r="G149" s="104">
        <f t="shared" si="16"/>
        <v>0</v>
      </c>
      <c r="H149" s="70"/>
      <c r="L149" s="70"/>
      <c r="M149" s="70"/>
    </row>
    <row r="150" spans="1:13" ht="14.25">
      <c r="A150" s="73" t="s">
        <v>187</v>
      </c>
      <c r="B150" s="116" t="s">
        <v>1905</v>
      </c>
      <c r="C150" s="123">
        <v>0</v>
      </c>
      <c r="D150" s="123">
        <f t="shared" si="12"/>
        <v>0</v>
      </c>
      <c r="E150" s="92"/>
      <c r="F150" s="104">
        <f t="shared" si="15"/>
        <v>0</v>
      </c>
      <c r="G150" s="104">
        <f t="shared" si="16"/>
        <v>0</v>
      </c>
      <c r="H150" s="70"/>
      <c r="L150" s="70"/>
      <c r="M150" s="70"/>
    </row>
    <row r="151" spans="1:13" ht="14.25">
      <c r="A151" s="73" t="s">
        <v>188</v>
      </c>
      <c r="B151" s="92" t="s">
        <v>161</v>
      </c>
      <c r="C151" s="123">
        <v>0</v>
      </c>
      <c r="D151" s="123">
        <f t="shared" si="12"/>
        <v>0</v>
      </c>
      <c r="E151" s="92"/>
      <c r="F151" s="104">
        <f t="shared" si="15"/>
        <v>0</v>
      </c>
      <c r="G151" s="104">
        <f t="shared" si="16"/>
        <v>0</v>
      </c>
      <c r="H151" s="70"/>
      <c r="L151" s="70"/>
      <c r="M151" s="70"/>
    </row>
    <row r="152" spans="1:13" ht="14.25">
      <c r="A152" s="73" t="s">
        <v>189</v>
      </c>
      <c r="B152" s="92" t="s">
        <v>163</v>
      </c>
      <c r="C152" s="123">
        <v>0</v>
      </c>
      <c r="D152" s="123">
        <f t="shared" si="12"/>
        <v>0</v>
      </c>
      <c r="E152" s="92"/>
      <c r="F152" s="104">
        <f t="shared" si="15"/>
        <v>0</v>
      </c>
      <c r="G152" s="104">
        <f t="shared" si="16"/>
        <v>0</v>
      </c>
      <c r="H152" s="70"/>
      <c r="L152" s="70"/>
      <c r="M152" s="70"/>
    </row>
    <row r="153" spans="1:13" ht="14.25">
      <c r="A153" s="73" t="s">
        <v>190</v>
      </c>
      <c r="B153" s="92" t="s">
        <v>139</v>
      </c>
      <c r="C153" s="123">
        <v>0</v>
      </c>
      <c r="D153" s="123">
        <f t="shared" si="12"/>
        <v>0</v>
      </c>
      <c r="E153" s="92"/>
      <c r="F153" s="104">
        <f t="shared" si="15"/>
        <v>0</v>
      </c>
      <c r="G153" s="104">
        <f t="shared" si="16"/>
        <v>0</v>
      </c>
      <c r="H153" s="70"/>
      <c r="L153" s="70"/>
      <c r="M153" s="70"/>
    </row>
    <row r="154" spans="1:13" ht="14.25">
      <c r="A154" s="73" t="s">
        <v>1908</v>
      </c>
      <c r="B154" s="92" t="s">
        <v>64</v>
      </c>
      <c r="C154" s="123">
        <v>0</v>
      </c>
      <c r="D154" s="123">
        <f t="shared" si="12"/>
        <v>0</v>
      </c>
      <c r="E154" s="92"/>
      <c r="F154" s="104">
        <f t="shared" si="15"/>
        <v>0</v>
      </c>
      <c r="G154" s="104">
        <f t="shared" si="16"/>
        <v>0</v>
      </c>
      <c r="H154" s="70"/>
      <c r="L154" s="70"/>
      <c r="M154" s="70"/>
    </row>
    <row r="155" spans="1:13" ht="14.25">
      <c r="A155" s="73" t="s">
        <v>1909</v>
      </c>
      <c r="B155" s="117" t="s">
        <v>66</v>
      </c>
      <c r="C155" s="73">
        <f>SUM(C138:C154)</f>
        <v>2250</v>
      </c>
      <c r="D155" s="73">
        <f>SUM(D138:D154)</f>
        <v>2250</v>
      </c>
      <c r="E155" s="92"/>
      <c r="F155" s="102">
        <f>SUM(F138:F154)</f>
        <v>1</v>
      </c>
      <c r="G155" s="102">
        <f>SUM(G138:G154)</f>
        <v>1</v>
      </c>
      <c r="H155" s="70"/>
      <c r="L155" s="70"/>
      <c r="M155" s="70"/>
    </row>
    <row r="156" spans="1:13" ht="14.25" outlineLevel="1">
      <c r="A156" s="73" t="s">
        <v>191</v>
      </c>
      <c r="B156" s="109" t="s">
        <v>167</v>
      </c>
      <c r="E156" s="92"/>
      <c r="F156" s="104">
        <f>IF($C$155=0,"",IF(C156="[for completion]","",IF(C156="","",C156/$C$155)))</f>
      </c>
      <c r="G156" s="104">
        <f>IF($D$155=0,"",IF(D156="[for completion]","",IF(D156="","",D156/$D$155)))</f>
      </c>
      <c r="H156" s="70"/>
      <c r="L156" s="70"/>
      <c r="M156" s="70"/>
    </row>
    <row r="157" spans="1:13" ht="14.25" outlineLevel="1">
      <c r="A157" s="73" t="s">
        <v>192</v>
      </c>
      <c r="B157" s="109" t="s">
        <v>167</v>
      </c>
      <c r="E157" s="92"/>
      <c r="F157" s="104">
        <f aca="true" t="shared" si="17" ref="F157:F162">IF($C$155=0,"",IF(C157="[for completion]","",IF(C157="","",C157/$C$155)))</f>
      </c>
      <c r="G157" s="104">
        <f aca="true" t="shared" si="18" ref="G157:G162">IF($D$155=0,"",IF(D157="[for completion]","",IF(D157="","",D157/$D$155)))</f>
      </c>
      <c r="H157" s="70"/>
      <c r="L157" s="70"/>
      <c r="M157" s="70"/>
    </row>
    <row r="158" spans="1:13" ht="14.25" outlineLevel="1">
      <c r="A158" s="73" t="s">
        <v>193</v>
      </c>
      <c r="B158" s="109" t="s">
        <v>167</v>
      </c>
      <c r="E158" s="92"/>
      <c r="F158" s="104">
        <f t="shared" si="17"/>
      </c>
      <c r="G158" s="104">
        <f t="shared" si="18"/>
      </c>
      <c r="H158" s="70"/>
      <c r="L158" s="70"/>
      <c r="M158" s="70"/>
    </row>
    <row r="159" spans="1:13" ht="14.25" outlineLevel="1">
      <c r="A159" s="73" t="s">
        <v>194</v>
      </c>
      <c r="B159" s="109" t="s">
        <v>167</v>
      </c>
      <c r="E159" s="92"/>
      <c r="F159" s="104">
        <f t="shared" si="17"/>
      </c>
      <c r="G159" s="104">
        <f t="shared" si="18"/>
      </c>
      <c r="H159" s="70"/>
      <c r="L159" s="70"/>
      <c r="M159" s="70"/>
    </row>
    <row r="160" spans="1:13" ht="14.25" outlineLevel="1">
      <c r="A160" s="73" t="s">
        <v>1910</v>
      </c>
      <c r="B160" s="109" t="s">
        <v>167</v>
      </c>
      <c r="E160" s="92"/>
      <c r="F160" s="104">
        <f t="shared" si="17"/>
      </c>
      <c r="G160" s="104">
        <f t="shared" si="18"/>
      </c>
      <c r="H160" s="70"/>
      <c r="L160" s="70"/>
      <c r="M160" s="70"/>
    </row>
    <row r="161" spans="1:13" ht="14.25" outlineLevel="1">
      <c r="A161" s="73" t="s">
        <v>195</v>
      </c>
      <c r="B161" s="109" t="s">
        <v>167</v>
      </c>
      <c r="E161" s="92"/>
      <c r="F161" s="104">
        <f t="shared" si="17"/>
      </c>
      <c r="G161" s="104">
        <f t="shared" si="18"/>
      </c>
      <c r="H161" s="70"/>
      <c r="L161" s="70"/>
      <c r="M161" s="70"/>
    </row>
    <row r="162" spans="1:13" ht="14.25" outlineLevel="1">
      <c r="A162" s="73" t="s">
        <v>196</v>
      </c>
      <c r="B162" s="109" t="s">
        <v>167</v>
      </c>
      <c r="E162" s="92"/>
      <c r="F162" s="104">
        <f t="shared" si="17"/>
      </c>
      <c r="G162" s="104">
        <f t="shared" si="18"/>
      </c>
      <c r="H162" s="70"/>
      <c r="L162" s="70"/>
      <c r="M162" s="70"/>
    </row>
    <row r="163" spans="1:13" ht="15" customHeight="1">
      <c r="A163" s="94"/>
      <c r="B163" s="95" t="s">
        <v>197</v>
      </c>
      <c r="C163" s="101" t="s">
        <v>132</v>
      </c>
      <c r="D163" s="101" t="s">
        <v>133</v>
      </c>
      <c r="E163" s="96"/>
      <c r="F163" s="101" t="s">
        <v>134</v>
      </c>
      <c r="G163" s="101" t="s">
        <v>135</v>
      </c>
      <c r="H163" s="70"/>
      <c r="L163" s="70"/>
      <c r="M163" s="70"/>
    </row>
    <row r="164" spans="1:13" ht="14.25">
      <c r="A164" s="73" t="s">
        <v>198</v>
      </c>
      <c r="B164" s="70" t="s">
        <v>199</v>
      </c>
      <c r="C164" s="73">
        <v>2250</v>
      </c>
      <c r="D164" s="73">
        <f>C164</f>
        <v>2250</v>
      </c>
      <c r="E164" s="124"/>
      <c r="F164" s="104">
        <f>IF($C$167=0,"",IF(C164="[for completion]","",IF(C164="","",C164/$C$167)))</f>
        <v>1</v>
      </c>
      <c r="G164" s="104">
        <f>IF($D$167=0,"",IF(D164="[for completion]","",IF(D164="","",D164/$D$167)))</f>
        <v>1</v>
      </c>
      <c r="H164" s="70"/>
      <c r="L164" s="70"/>
      <c r="M164" s="70"/>
    </row>
    <row r="165" spans="1:13" ht="14.25">
      <c r="A165" s="73" t="s">
        <v>200</v>
      </c>
      <c r="B165" s="70" t="s">
        <v>201</v>
      </c>
      <c r="C165" s="125">
        <v>0</v>
      </c>
      <c r="D165" s="125">
        <f>C165</f>
        <v>0</v>
      </c>
      <c r="E165" s="124"/>
      <c r="F165" s="104">
        <f>IF($C$167=0,"",IF(C165="[for completion]","",IF(C165="","",C165/$C$167)))</f>
        <v>0</v>
      </c>
      <c r="G165" s="104">
        <f>IF($D$167=0,"",IF(D165="[for completion]","",IF(D165="","",D165/$D$167)))</f>
        <v>0</v>
      </c>
      <c r="H165" s="70"/>
      <c r="L165" s="70"/>
      <c r="M165" s="70"/>
    </row>
    <row r="166" spans="1:13" ht="14.25">
      <c r="A166" s="73" t="s">
        <v>202</v>
      </c>
      <c r="B166" s="70" t="s">
        <v>64</v>
      </c>
      <c r="C166" s="125">
        <v>0</v>
      </c>
      <c r="D166" s="125">
        <f>C166</f>
        <v>0</v>
      </c>
      <c r="E166" s="124"/>
      <c r="F166" s="104">
        <f>IF($C$167=0,"",IF(C166="[for completion]","",IF(C166="","",C166/$C$167)))</f>
        <v>0</v>
      </c>
      <c r="G166" s="104">
        <f>IF($D$167=0,"",IF(D166="[for completion]","",IF(D166="","",D166/$D$167)))</f>
        <v>0</v>
      </c>
      <c r="H166" s="70"/>
      <c r="L166" s="70"/>
      <c r="M166" s="70"/>
    </row>
    <row r="167" spans="1:13" ht="14.25">
      <c r="A167" s="73" t="s">
        <v>203</v>
      </c>
      <c r="B167" s="126" t="s">
        <v>66</v>
      </c>
      <c r="C167" s="70">
        <f>SUM(C164:C166)</f>
        <v>2250</v>
      </c>
      <c r="D167" s="70">
        <f>SUM(D164:D166)</f>
        <v>2250</v>
      </c>
      <c r="E167" s="124"/>
      <c r="F167" s="124">
        <f>SUM(F164:F166)</f>
        <v>1</v>
      </c>
      <c r="G167" s="124">
        <f>SUM(G164:G166)</f>
        <v>1</v>
      </c>
      <c r="H167" s="70"/>
      <c r="L167" s="70"/>
      <c r="M167" s="70"/>
    </row>
    <row r="168" spans="1:13" ht="14.25" outlineLevel="1">
      <c r="A168" s="73" t="s">
        <v>204</v>
      </c>
      <c r="B168" s="126"/>
      <c r="C168" s="70"/>
      <c r="D168" s="70"/>
      <c r="E168" s="124"/>
      <c r="F168" s="124"/>
      <c r="G168" s="116"/>
      <c r="H168" s="70"/>
      <c r="L168" s="70"/>
      <c r="M168" s="70"/>
    </row>
    <row r="169" spans="1:13" ht="14.25" outlineLevel="1">
      <c r="A169" s="73" t="s">
        <v>205</v>
      </c>
      <c r="B169" s="126"/>
      <c r="C169" s="70"/>
      <c r="D169" s="70"/>
      <c r="E169" s="124"/>
      <c r="F169" s="124"/>
      <c r="G169" s="116"/>
      <c r="H169" s="70"/>
      <c r="L169" s="70"/>
      <c r="M169" s="70"/>
    </row>
    <row r="170" spans="1:13" ht="14.25" outlineLevel="1">
      <c r="A170" s="73" t="s">
        <v>206</v>
      </c>
      <c r="B170" s="126"/>
      <c r="C170" s="70"/>
      <c r="D170" s="70"/>
      <c r="E170" s="124"/>
      <c r="F170" s="124"/>
      <c r="G170" s="116"/>
      <c r="H170" s="70"/>
      <c r="L170" s="70"/>
      <c r="M170" s="70"/>
    </row>
    <row r="171" spans="1:13" ht="14.25" outlineLevel="1">
      <c r="A171" s="73" t="s">
        <v>207</v>
      </c>
      <c r="B171" s="126"/>
      <c r="C171" s="70"/>
      <c r="D171" s="70"/>
      <c r="E171" s="124"/>
      <c r="F171" s="124"/>
      <c r="G171" s="116"/>
      <c r="H171" s="70"/>
      <c r="L171" s="70"/>
      <c r="M171" s="70"/>
    </row>
    <row r="172" spans="1:13" ht="14.25" outlineLevel="1">
      <c r="A172" s="73" t="s">
        <v>208</v>
      </c>
      <c r="B172" s="126"/>
      <c r="C172" s="70"/>
      <c r="D172" s="70"/>
      <c r="E172" s="124"/>
      <c r="F172" s="124"/>
      <c r="G172" s="116"/>
      <c r="H172" s="70"/>
      <c r="L172" s="70"/>
      <c r="M172" s="70"/>
    </row>
    <row r="173" spans="1:13" ht="15" customHeight="1">
      <c r="A173" s="94"/>
      <c r="B173" s="95" t="s">
        <v>209</v>
      </c>
      <c r="C173" s="94" t="s">
        <v>52</v>
      </c>
      <c r="D173" s="94"/>
      <c r="E173" s="96"/>
      <c r="F173" s="97" t="s">
        <v>210</v>
      </c>
      <c r="G173" s="97"/>
      <c r="H173" s="70"/>
      <c r="L173" s="70"/>
      <c r="M173" s="70"/>
    </row>
    <row r="174" spans="1:13" ht="15" customHeight="1">
      <c r="A174" s="73" t="s">
        <v>211</v>
      </c>
      <c r="B174" s="92" t="s">
        <v>212</v>
      </c>
      <c r="C174" s="125">
        <v>0</v>
      </c>
      <c r="D174" s="87"/>
      <c r="E174" s="79"/>
      <c r="F174" s="104">
        <f>IF($C$179=0,"",IF(C174="[for completion]","",C174/$C$179))</f>
        <v>0</v>
      </c>
      <c r="G174" s="104"/>
      <c r="H174" s="70"/>
      <c r="L174" s="70"/>
      <c r="M174" s="70"/>
    </row>
    <row r="175" spans="1:13" ht="30.75" customHeight="1">
      <c r="A175" s="73" t="s">
        <v>213</v>
      </c>
      <c r="B175" s="92" t="s">
        <v>214</v>
      </c>
      <c r="C175" s="125">
        <v>13</v>
      </c>
      <c r="E175" s="108"/>
      <c r="F175" s="104">
        <f>IF($C$179=0,"",IF(C175="[for completion]","",C175/$C$179))</f>
        <v>1</v>
      </c>
      <c r="G175" s="104"/>
      <c r="H175" s="70"/>
      <c r="L175" s="70"/>
      <c r="M175" s="70"/>
    </row>
    <row r="176" spans="1:13" ht="14.25">
      <c r="A176" s="73" t="s">
        <v>215</v>
      </c>
      <c r="B176" s="92" t="s">
        <v>216</v>
      </c>
      <c r="C176" s="125">
        <v>0</v>
      </c>
      <c r="E176" s="108"/>
      <c r="F176" s="104"/>
      <c r="G176" s="104"/>
      <c r="H176" s="70"/>
      <c r="L176" s="70"/>
      <c r="M176" s="70"/>
    </row>
    <row r="177" spans="1:13" ht="14.25">
      <c r="A177" s="73" t="s">
        <v>217</v>
      </c>
      <c r="B177" s="92" t="s">
        <v>218</v>
      </c>
      <c r="C177" s="125">
        <v>0</v>
      </c>
      <c r="E177" s="108"/>
      <c r="F177" s="104">
        <f aca="true" t="shared" si="19" ref="F177:F187">IF($C$179=0,"",IF(C177="[for completion]","",C177/$C$179))</f>
        <v>0</v>
      </c>
      <c r="G177" s="104"/>
      <c r="H177" s="70"/>
      <c r="L177" s="70"/>
      <c r="M177" s="70"/>
    </row>
    <row r="178" spans="1:13" ht="14.25">
      <c r="A178" s="73" t="s">
        <v>219</v>
      </c>
      <c r="B178" s="92" t="s">
        <v>64</v>
      </c>
      <c r="C178" s="125">
        <v>0</v>
      </c>
      <c r="E178" s="108"/>
      <c r="F178" s="104">
        <f t="shared" si="19"/>
        <v>0</v>
      </c>
      <c r="G178" s="104"/>
      <c r="H178" s="70"/>
      <c r="L178" s="70"/>
      <c r="M178" s="70"/>
    </row>
    <row r="179" spans="1:13" ht="14.25">
      <c r="A179" s="73" t="s">
        <v>220</v>
      </c>
      <c r="B179" s="117" t="s">
        <v>66</v>
      </c>
      <c r="C179" s="92">
        <f>SUM(C174:C178)</f>
        <v>13</v>
      </c>
      <c r="E179" s="108"/>
      <c r="F179" s="108">
        <f>SUM(F174:F178)</f>
        <v>1</v>
      </c>
      <c r="G179" s="104"/>
      <c r="H179" s="70"/>
      <c r="L179" s="70"/>
      <c r="M179" s="70"/>
    </row>
    <row r="180" spans="1:13" ht="14.25" outlineLevel="1">
      <c r="A180" s="73" t="s">
        <v>221</v>
      </c>
      <c r="B180" s="127" t="s">
        <v>222</v>
      </c>
      <c r="E180" s="108"/>
      <c r="F180" s="104">
        <f t="shared" si="19"/>
        <v>0</v>
      </c>
      <c r="G180" s="104"/>
      <c r="H180" s="70"/>
      <c r="L180" s="70"/>
      <c r="M180" s="70"/>
    </row>
    <row r="181" spans="1:6" s="127" customFormat="1" ht="28.5" outlineLevel="1">
      <c r="A181" s="73" t="s">
        <v>223</v>
      </c>
      <c r="B181" s="127" t="s">
        <v>224</v>
      </c>
      <c r="F181" s="104">
        <f t="shared" si="19"/>
        <v>0</v>
      </c>
    </row>
    <row r="182" spans="1:13" ht="28.5" outlineLevel="1">
      <c r="A182" s="73" t="s">
        <v>225</v>
      </c>
      <c r="B182" s="127" t="s">
        <v>226</v>
      </c>
      <c r="E182" s="108"/>
      <c r="F182" s="104">
        <f t="shared" si="19"/>
        <v>0</v>
      </c>
      <c r="G182" s="104"/>
      <c r="H182" s="70"/>
      <c r="L182" s="70"/>
      <c r="M182" s="70"/>
    </row>
    <row r="183" spans="1:13" ht="14.25" outlineLevel="1">
      <c r="A183" s="73" t="s">
        <v>227</v>
      </c>
      <c r="B183" s="127" t="s">
        <v>228</v>
      </c>
      <c r="E183" s="108"/>
      <c r="F183" s="104">
        <f t="shared" si="19"/>
        <v>0</v>
      </c>
      <c r="G183" s="104"/>
      <c r="H183" s="70"/>
      <c r="L183" s="70"/>
      <c r="M183" s="70"/>
    </row>
    <row r="184" spans="1:6" s="127" customFormat="1" ht="14.25" outlineLevel="1">
      <c r="A184" s="73" t="s">
        <v>229</v>
      </c>
      <c r="B184" s="127" t="s">
        <v>230</v>
      </c>
      <c r="F184" s="104">
        <f t="shared" si="19"/>
        <v>0</v>
      </c>
    </row>
    <row r="185" spans="1:13" ht="14.25" outlineLevel="1">
      <c r="A185" s="73" t="s">
        <v>231</v>
      </c>
      <c r="B185" s="127" t="s">
        <v>232</v>
      </c>
      <c r="E185" s="108"/>
      <c r="F185" s="104">
        <f t="shared" si="19"/>
        <v>0</v>
      </c>
      <c r="G185" s="104"/>
      <c r="H185" s="70"/>
      <c r="L185" s="70"/>
      <c r="M185" s="70"/>
    </row>
    <row r="186" spans="1:13" ht="14.25" outlineLevel="1">
      <c r="A186" s="73" t="s">
        <v>233</v>
      </c>
      <c r="B186" s="127" t="s">
        <v>234</v>
      </c>
      <c r="E186" s="108"/>
      <c r="F186" s="104">
        <f t="shared" si="19"/>
        <v>0</v>
      </c>
      <c r="G186" s="104"/>
      <c r="H186" s="70"/>
      <c r="L186" s="70"/>
      <c r="M186" s="70"/>
    </row>
    <row r="187" spans="1:13" ht="14.25" outlineLevel="1">
      <c r="A187" s="73" t="s">
        <v>235</v>
      </c>
      <c r="B187" s="127" t="s">
        <v>236</v>
      </c>
      <c r="E187" s="108"/>
      <c r="F187" s="104">
        <f t="shared" si="19"/>
        <v>0</v>
      </c>
      <c r="G187" s="104"/>
      <c r="H187" s="70"/>
      <c r="L187" s="70"/>
      <c r="M187" s="70"/>
    </row>
    <row r="188" spans="1:13" ht="14.25" outlineLevel="1">
      <c r="A188" s="73" t="s">
        <v>237</v>
      </c>
      <c r="B188" s="127"/>
      <c r="E188" s="108"/>
      <c r="F188" s="104"/>
      <c r="G188" s="104"/>
      <c r="H188" s="70"/>
      <c r="L188" s="70"/>
      <c r="M188" s="70"/>
    </row>
    <row r="189" spans="1:13" ht="14.25" outlineLevel="1">
      <c r="A189" s="73" t="s">
        <v>238</v>
      </c>
      <c r="B189" s="127"/>
      <c r="E189" s="108"/>
      <c r="F189" s="104"/>
      <c r="G189" s="104"/>
      <c r="H189" s="70"/>
      <c r="L189" s="70"/>
      <c r="M189" s="70"/>
    </row>
    <row r="190" spans="1:13" ht="14.25" outlineLevel="1">
      <c r="A190" s="73" t="s">
        <v>239</v>
      </c>
      <c r="B190" s="127"/>
      <c r="E190" s="108"/>
      <c r="F190" s="104"/>
      <c r="G190" s="104"/>
      <c r="H190" s="70"/>
      <c r="L190" s="70"/>
      <c r="M190" s="70"/>
    </row>
    <row r="191" spans="1:13" ht="14.25" outlineLevel="1">
      <c r="A191" s="73" t="s">
        <v>240</v>
      </c>
      <c r="B191" s="109"/>
      <c r="E191" s="108"/>
      <c r="F191" s="104"/>
      <c r="G191" s="104"/>
      <c r="H191" s="70"/>
      <c r="L191" s="70"/>
      <c r="M191" s="70"/>
    </row>
    <row r="192" spans="1:13" ht="15" customHeight="1">
      <c r="A192" s="94"/>
      <c r="B192" s="95" t="s">
        <v>241</v>
      </c>
      <c r="C192" s="94" t="s">
        <v>52</v>
      </c>
      <c r="D192" s="94"/>
      <c r="E192" s="96"/>
      <c r="F192" s="97" t="s">
        <v>210</v>
      </c>
      <c r="G192" s="97"/>
      <c r="H192" s="70"/>
      <c r="L192" s="70"/>
      <c r="M192" s="70"/>
    </row>
    <row r="193" spans="1:13" ht="14.25">
      <c r="A193" s="73" t="s">
        <v>242</v>
      </c>
      <c r="B193" s="92" t="s">
        <v>243</v>
      </c>
      <c r="C193" s="125">
        <v>13</v>
      </c>
      <c r="E193" s="103"/>
      <c r="F193" s="104">
        <f aca="true" t="shared" si="20" ref="F193:F206">IF($C$208=0,"",IF(C193="[for completion]","",C193/$C$208))</f>
        <v>1</v>
      </c>
      <c r="G193" s="104"/>
      <c r="H193" s="70"/>
      <c r="L193" s="70"/>
      <c r="M193" s="70"/>
    </row>
    <row r="194" spans="1:13" ht="14.25">
      <c r="A194" s="73" t="s">
        <v>244</v>
      </c>
      <c r="B194" s="92" t="s">
        <v>245</v>
      </c>
      <c r="C194" s="125">
        <v>0</v>
      </c>
      <c r="E194" s="108"/>
      <c r="F194" s="104">
        <f t="shared" si="20"/>
        <v>0</v>
      </c>
      <c r="G194" s="108"/>
      <c r="H194" s="70"/>
      <c r="L194" s="70"/>
      <c r="M194" s="70"/>
    </row>
    <row r="195" spans="1:13" ht="14.25">
      <c r="A195" s="73" t="s">
        <v>246</v>
      </c>
      <c r="B195" s="92" t="s">
        <v>247</v>
      </c>
      <c r="C195" s="125">
        <v>0</v>
      </c>
      <c r="E195" s="108"/>
      <c r="F195" s="104">
        <f t="shared" si="20"/>
        <v>0</v>
      </c>
      <c r="G195" s="108"/>
      <c r="H195" s="70"/>
      <c r="L195" s="70"/>
      <c r="M195" s="70"/>
    </row>
    <row r="196" spans="1:13" ht="14.25">
      <c r="A196" s="73" t="s">
        <v>248</v>
      </c>
      <c r="B196" s="92" t="s">
        <v>249</v>
      </c>
      <c r="C196" s="125">
        <v>0</v>
      </c>
      <c r="E196" s="108"/>
      <c r="F196" s="104">
        <f t="shared" si="20"/>
        <v>0</v>
      </c>
      <c r="G196" s="108"/>
      <c r="H196" s="70"/>
      <c r="L196" s="70"/>
      <c r="M196" s="70"/>
    </row>
    <row r="197" spans="1:13" ht="14.25">
      <c r="A197" s="73" t="s">
        <v>250</v>
      </c>
      <c r="B197" s="92" t="s">
        <v>251</v>
      </c>
      <c r="C197" s="125">
        <v>0</v>
      </c>
      <c r="E197" s="108"/>
      <c r="F197" s="104">
        <f t="shared" si="20"/>
        <v>0</v>
      </c>
      <c r="G197" s="108"/>
      <c r="H197" s="70"/>
      <c r="L197" s="70"/>
      <c r="M197" s="70"/>
    </row>
    <row r="198" spans="1:13" ht="14.25">
      <c r="A198" s="73" t="s">
        <v>252</v>
      </c>
      <c r="B198" s="92" t="s">
        <v>253</v>
      </c>
      <c r="C198" s="125">
        <v>0</v>
      </c>
      <c r="E198" s="108"/>
      <c r="F198" s="104">
        <f t="shared" si="20"/>
        <v>0</v>
      </c>
      <c r="G198" s="108"/>
      <c r="H198" s="70"/>
      <c r="L198" s="70"/>
      <c r="M198" s="70"/>
    </row>
    <row r="199" spans="1:13" ht="14.25">
      <c r="A199" s="73" t="s">
        <v>254</v>
      </c>
      <c r="B199" s="92" t="s">
        <v>255</v>
      </c>
      <c r="C199" s="125">
        <v>0</v>
      </c>
      <c r="E199" s="108"/>
      <c r="F199" s="104">
        <f t="shared" si="20"/>
        <v>0</v>
      </c>
      <c r="G199" s="108"/>
      <c r="H199" s="70"/>
      <c r="L199" s="70"/>
      <c r="M199" s="70"/>
    </row>
    <row r="200" spans="1:13" ht="14.25">
      <c r="A200" s="73" t="s">
        <v>256</v>
      </c>
      <c r="B200" s="92" t="s">
        <v>257</v>
      </c>
      <c r="C200" s="125">
        <v>0</v>
      </c>
      <c r="E200" s="108"/>
      <c r="F200" s="104">
        <f t="shared" si="20"/>
        <v>0</v>
      </c>
      <c r="G200" s="108"/>
      <c r="H200" s="70"/>
      <c r="L200" s="70"/>
      <c r="M200" s="70"/>
    </row>
    <row r="201" spans="1:13" ht="14.25">
      <c r="A201" s="73" t="s">
        <v>258</v>
      </c>
      <c r="B201" s="92" t="s">
        <v>259</v>
      </c>
      <c r="C201" s="125">
        <v>0</v>
      </c>
      <c r="E201" s="108"/>
      <c r="F201" s="104">
        <f t="shared" si="20"/>
        <v>0</v>
      </c>
      <c r="G201" s="108"/>
      <c r="H201" s="70"/>
      <c r="L201" s="70"/>
      <c r="M201" s="70"/>
    </row>
    <row r="202" spans="1:13" ht="14.25">
      <c r="A202" s="73" t="s">
        <v>260</v>
      </c>
      <c r="B202" s="92" t="s">
        <v>261</v>
      </c>
      <c r="C202" s="125">
        <v>0</v>
      </c>
      <c r="E202" s="108"/>
      <c r="F202" s="104">
        <f t="shared" si="20"/>
        <v>0</v>
      </c>
      <c r="G202" s="108"/>
      <c r="H202" s="70"/>
      <c r="L202" s="70"/>
      <c r="M202" s="70"/>
    </row>
    <row r="203" spans="1:13" ht="14.25">
      <c r="A203" s="73" t="s">
        <v>262</v>
      </c>
      <c r="B203" s="92" t="s">
        <v>263</v>
      </c>
      <c r="C203" s="125">
        <v>0</v>
      </c>
      <c r="E203" s="108"/>
      <c r="F203" s="104">
        <f t="shared" si="20"/>
        <v>0</v>
      </c>
      <c r="G203" s="108"/>
      <c r="H203" s="70"/>
      <c r="L203" s="70"/>
      <c r="M203" s="70"/>
    </row>
    <row r="204" spans="1:13" ht="14.25">
      <c r="A204" s="73" t="s">
        <v>264</v>
      </c>
      <c r="B204" s="92" t="s">
        <v>265</v>
      </c>
      <c r="C204" s="125">
        <v>0</v>
      </c>
      <c r="E204" s="108"/>
      <c r="F204" s="104">
        <f t="shared" si="20"/>
        <v>0</v>
      </c>
      <c r="G204" s="108"/>
      <c r="H204" s="70"/>
      <c r="L204" s="70"/>
      <c r="M204" s="70"/>
    </row>
    <row r="205" spans="1:13" ht="14.25">
      <c r="A205" s="73" t="s">
        <v>266</v>
      </c>
      <c r="B205" s="92" t="s">
        <v>267</v>
      </c>
      <c r="C205" s="125">
        <v>0</v>
      </c>
      <c r="E205" s="108"/>
      <c r="F205" s="104">
        <f t="shared" si="20"/>
        <v>0</v>
      </c>
      <c r="G205" s="108"/>
      <c r="H205" s="70"/>
      <c r="L205" s="70"/>
      <c r="M205" s="70"/>
    </row>
    <row r="206" spans="1:13" ht="14.25">
      <c r="A206" s="73" t="s">
        <v>268</v>
      </c>
      <c r="B206" s="92" t="s">
        <v>64</v>
      </c>
      <c r="C206" s="125">
        <v>0</v>
      </c>
      <c r="E206" s="108"/>
      <c r="F206" s="104">
        <f t="shared" si="20"/>
        <v>0</v>
      </c>
      <c r="G206" s="108"/>
      <c r="H206" s="70"/>
      <c r="L206" s="70"/>
      <c r="M206" s="70"/>
    </row>
    <row r="207" spans="1:13" ht="14.25">
      <c r="A207" s="73" t="s">
        <v>269</v>
      </c>
      <c r="B207" s="106" t="s">
        <v>270</v>
      </c>
      <c r="C207" s="125">
        <v>13</v>
      </c>
      <c r="E207" s="108"/>
      <c r="F207" s="104"/>
      <c r="G207" s="108"/>
      <c r="H207" s="70"/>
      <c r="L207" s="70"/>
      <c r="M207" s="70"/>
    </row>
    <row r="208" spans="1:13" ht="14.25">
      <c r="A208" s="73" t="s">
        <v>271</v>
      </c>
      <c r="B208" s="117" t="s">
        <v>66</v>
      </c>
      <c r="C208" s="92">
        <f>SUM(C193:C206)</f>
        <v>13</v>
      </c>
      <c r="D208" s="92"/>
      <c r="E208" s="108"/>
      <c r="F208" s="108">
        <f>SUM(F193:F206)</f>
        <v>1</v>
      </c>
      <c r="G208" s="108"/>
      <c r="H208" s="70"/>
      <c r="L208" s="70"/>
      <c r="M208" s="70"/>
    </row>
    <row r="209" spans="1:13" ht="14.25" outlineLevel="1">
      <c r="A209" s="73" t="s">
        <v>272</v>
      </c>
      <c r="B209" s="109" t="s">
        <v>167</v>
      </c>
      <c r="E209" s="108"/>
      <c r="F209" s="104">
        <f>IF($C$208=0,"",IF(C209="[for completion]","",C209/$C$208))</f>
        <v>0</v>
      </c>
      <c r="G209" s="108"/>
      <c r="H209" s="70"/>
      <c r="L209" s="70"/>
      <c r="M209" s="70"/>
    </row>
    <row r="210" spans="1:13" ht="14.25" outlineLevel="1">
      <c r="A210" s="73" t="s">
        <v>1911</v>
      </c>
      <c r="B210" s="109" t="s">
        <v>167</v>
      </c>
      <c r="E210" s="108"/>
      <c r="F210" s="104">
        <f aca="true" t="shared" si="21" ref="F210:F215">IF($C$208=0,"",IF(C210="[for completion]","",C210/$C$208))</f>
        <v>0</v>
      </c>
      <c r="G210" s="108"/>
      <c r="H210" s="70"/>
      <c r="L210" s="70"/>
      <c r="M210" s="70"/>
    </row>
    <row r="211" spans="1:13" ht="14.25" outlineLevel="1">
      <c r="A211" s="73" t="s">
        <v>273</v>
      </c>
      <c r="B211" s="109" t="s">
        <v>167</v>
      </c>
      <c r="E211" s="108"/>
      <c r="F211" s="104">
        <f t="shared" si="21"/>
        <v>0</v>
      </c>
      <c r="G211" s="108"/>
      <c r="H211" s="70"/>
      <c r="L211" s="70"/>
      <c r="M211" s="70"/>
    </row>
    <row r="212" spans="1:13" ht="14.25" outlineLevel="1">
      <c r="A212" s="73" t="s">
        <v>274</v>
      </c>
      <c r="B212" s="109" t="s">
        <v>167</v>
      </c>
      <c r="E212" s="108"/>
      <c r="F212" s="104">
        <f t="shared" si="21"/>
        <v>0</v>
      </c>
      <c r="G212" s="108"/>
      <c r="H212" s="70"/>
      <c r="L212" s="70"/>
      <c r="M212" s="70"/>
    </row>
    <row r="213" spans="1:13" ht="14.25" outlineLevel="1">
      <c r="A213" s="73" t="s">
        <v>275</v>
      </c>
      <c r="B213" s="109" t="s">
        <v>167</v>
      </c>
      <c r="E213" s="108"/>
      <c r="F213" s="104">
        <f t="shared" si="21"/>
        <v>0</v>
      </c>
      <c r="G213" s="108"/>
      <c r="H213" s="70"/>
      <c r="L213" s="70"/>
      <c r="M213" s="70"/>
    </row>
    <row r="214" spans="1:13" ht="14.25" outlineLevel="1">
      <c r="A214" s="73" t="s">
        <v>276</v>
      </c>
      <c r="B214" s="109" t="s">
        <v>167</v>
      </c>
      <c r="E214" s="108"/>
      <c r="F214" s="104">
        <f t="shared" si="21"/>
        <v>0</v>
      </c>
      <c r="G214" s="108"/>
      <c r="H214" s="70"/>
      <c r="L214" s="70"/>
      <c r="M214" s="70"/>
    </row>
    <row r="215" spans="1:13" ht="14.25" outlineLevel="1">
      <c r="A215" s="73" t="s">
        <v>277</v>
      </c>
      <c r="B215" s="109" t="s">
        <v>167</v>
      </c>
      <c r="E215" s="108"/>
      <c r="F215" s="104">
        <f t="shared" si="21"/>
        <v>0</v>
      </c>
      <c r="G215" s="108"/>
      <c r="H215" s="70"/>
      <c r="L215" s="70"/>
      <c r="M215" s="70"/>
    </row>
    <row r="216" spans="1:13" ht="15" customHeight="1">
      <c r="A216" s="94"/>
      <c r="B216" s="95" t="s">
        <v>1912</v>
      </c>
      <c r="C216" s="94" t="s">
        <v>52</v>
      </c>
      <c r="D216" s="94"/>
      <c r="E216" s="96"/>
      <c r="F216" s="97" t="s">
        <v>278</v>
      </c>
      <c r="G216" s="97" t="s">
        <v>279</v>
      </c>
      <c r="H216" s="70"/>
      <c r="L216" s="70"/>
      <c r="M216" s="70"/>
    </row>
    <row r="217" spans="1:13" ht="14.25">
      <c r="A217" s="73" t="s">
        <v>280</v>
      </c>
      <c r="B217" s="116" t="s">
        <v>281</v>
      </c>
      <c r="C217" s="125">
        <v>13</v>
      </c>
      <c r="E217" s="124"/>
      <c r="F217" s="104">
        <f>IF($C$38=0,"",IF(C217="[for completion]","",IF(C217="","",C217/$C$38)))</f>
        <v>0.004457848986897717</v>
      </c>
      <c r="G217" s="104">
        <f>IF($C$39=0,"",IF(C217="[for completion]","",IF(C217="","",C217/$C$39)))</f>
        <v>0.0057777777777777775</v>
      </c>
      <c r="H217" s="70"/>
      <c r="L217" s="70"/>
      <c r="M217" s="70"/>
    </row>
    <row r="218" spans="1:13" ht="14.25">
      <c r="A218" s="73" t="s">
        <v>282</v>
      </c>
      <c r="B218" s="116" t="s">
        <v>283</v>
      </c>
      <c r="C218" s="125">
        <v>0</v>
      </c>
      <c r="E218" s="124"/>
      <c r="F218" s="104">
        <f>IF($C$38=0,"",IF(C218="[for completion]","",IF(C218="","",C218/$C$38)))</f>
        <v>0</v>
      </c>
      <c r="G218" s="104">
        <f>IF($C$39=0,"",IF(C218="[for completion]","",IF(C218="","",C218/$C$39)))</f>
        <v>0</v>
      </c>
      <c r="H218" s="70"/>
      <c r="L218" s="70"/>
      <c r="M218" s="70"/>
    </row>
    <row r="219" spans="1:13" ht="14.25">
      <c r="A219" s="73" t="s">
        <v>284</v>
      </c>
      <c r="B219" s="116" t="s">
        <v>64</v>
      </c>
      <c r="C219" s="125">
        <v>0</v>
      </c>
      <c r="E219" s="124"/>
      <c r="F219" s="104">
        <f>IF($C$38=0,"",IF(C219="[for completion]","",IF(C219="","",C219/$C$38)))</f>
        <v>0</v>
      </c>
      <c r="G219" s="104">
        <f>IF($C$39=0,"",IF(C219="[for completion]","",IF(C219="","",C219/$C$39)))</f>
        <v>0</v>
      </c>
      <c r="H219" s="70"/>
      <c r="L219" s="70"/>
      <c r="M219" s="70"/>
    </row>
    <row r="220" spans="1:13" ht="14.25">
      <c r="A220" s="73" t="s">
        <v>285</v>
      </c>
      <c r="B220" s="117" t="s">
        <v>66</v>
      </c>
      <c r="C220" s="73">
        <f>SUM(C217:C219)</f>
        <v>13</v>
      </c>
      <c r="E220" s="124"/>
      <c r="F220" s="102">
        <f>SUM(F217:F219)</f>
        <v>0.004457848986897717</v>
      </c>
      <c r="G220" s="102">
        <f>SUM(G217:G219)</f>
        <v>0.0057777777777777775</v>
      </c>
      <c r="H220" s="70"/>
      <c r="L220" s="70"/>
      <c r="M220" s="70"/>
    </row>
    <row r="221" spans="1:13" ht="14.25" outlineLevel="1">
      <c r="A221" s="73" t="s">
        <v>286</v>
      </c>
      <c r="B221" s="109" t="s">
        <v>167</v>
      </c>
      <c r="E221" s="124"/>
      <c r="F221" s="104">
        <f aca="true" t="shared" si="22" ref="F221:F227">IF($C$38=0,"",IF(C221="[for completion]","",IF(C221="","",C221/$C$38)))</f>
      </c>
      <c r="G221" s="104">
        <f aca="true" t="shared" si="23" ref="G221:G227">IF($C$39=0,"",IF(C221="[for completion]","",IF(C221="","",C221/$C$39)))</f>
      </c>
      <c r="H221" s="70"/>
      <c r="L221" s="70"/>
      <c r="M221" s="70"/>
    </row>
    <row r="222" spans="1:13" ht="14.25" outlineLevel="1">
      <c r="A222" s="73" t="s">
        <v>287</v>
      </c>
      <c r="B222" s="109" t="s">
        <v>167</v>
      </c>
      <c r="E222" s="124"/>
      <c r="F222" s="104">
        <f t="shared" si="22"/>
      </c>
      <c r="G222" s="104">
        <f t="shared" si="23"/>
      </c>
      <c r="H222" s="70"/>
      <c r="L222" s="70"/>
      <c r="M222" s="70"/>
    </row>
    <row r="223" spans="1:13" ht="14.25" outlineLevel="1">
      <c r="A223" s="73" t="s">
        <v>288</v>
      </c>
      <c r="B223" s="109" t="s">
        <v>167</v>
      </c>
      <c r="E223" s="124"/>
      <c r="F223" s="104">
        <f t="shared" si="22"/>
      </c>
      <c r="G223" s="104">
        <f t="shared" si="23"/>
      </c>
      <c r="H223" s="70"/>
      <c r="L223" s="70"/>
      <c r="M223" s="70"/>
    </row>
    <row r="224" spans="1:13" ht="14.25" outlineLevel="1">
      <c r="A224" s="73" t="s">
        <v>289</v>
      </c>
      <c r="B224" s="109" t="s">
        <v>167</v>
      </c>
      <c r="E224" s="124"/>
      <c r="F224" s="104">
        <f t="shared" si="22"/>
      </c>
      <c r="G224" s="104">
        <f t="shared" si="23"/>
      </c>
      <c r="H224" s="70"/>
      <c r="L224" s="70"/>
      <c r="M224" s="70"/>
    </row>
    <row r="225" spans="1:13" ht="14.25" outlineLevel="1">
      <c r="A225" s="73" t="s">
        <v>290</v>
      </c>
      <c r="B225" s="109" t="s">
        <v>167</v>
      </c>
      <c r="E225" s="124"/>
      <c r="F225" s="104">
        <f t="shared" si="22"/>
      </c>
      <c r="G225" s="104">
        <f t="shared" si="23"/>
      </c>
      <c r="H225" s="70"/>
      <c r="L225" s="70"/>
      <c r="M225" s="70"/>
    </row>
    <row r="226" spans="1:13" ht="14.25" outlineLevel="1">
      <c r="A226" s="73" t="s">
        <v>291</v>
      </c>
      <c r="B226" s="109" t="s">
        <v>167</v>
      </c>
      <c r="E226" s="92"/>
      <c r="F226" s="104">
        <f t="shared" si="22"/>
      </c>
      <c r="G226" s="104">
        <f t="shared" si="23"/>
      </c>
      <c r="H226" s="70"/>
      <c r="L226" s="70"/>
      <c r="M226" s="70"/>
    </row>
    <row r="227" spans="1:13" ht="14.25" outlineLevel="1">
      <c r="A227" s="73" t="s">
        <v>292</v>
      </c>
      <c r="B227" s="109" t="s">
        <v>167</v>
      </c>
      <c r="E227" s="124"/>
      <c r="F227" s="104">
        <f t="shared" si="22"/>
      </c>
      <c r="G227" s="104">
        <f t="shared" si="23"/>
      </c>
      <c r="H227" s="70"/>
      <c r="L227" s="70"/>
      <c r="M227" s="70"/>
    </row>
    <row r="228" spans="1:13" ht="15" customHeight="1">
      <c r="A228" s="94"/>
      <c r="B228" s="95" t="s">
        <v>1913</v>
      </c>
      <c r="C228" s="94"/>
      <c r="D228" s="94"/>
      <c r="E228" s="96"/>
      <c r="F228" s="97"/>
      <c r="G228" s="97"/>
      <c r="H228" s="70"/>
      <c r="L228" s="70"/>
      <c r="M228" s="70"/>
    </row>
    <row r="229" spans="1:13" ht="28.5">
      <c r="A229" s="73" t="s">
        <v>293</v>
      </c>
      <c r="B229" s="92" t="s">
        <v>1914</v>
      </c>
      <c r="C229" s="128" t="s">
        <v>1915</v>
      </c>
      <c r="H229" s="70"/>
      <c r="L229" s="70"/>
      <c r="M229" s="70"/>
    </row>
    <row r="230" spans="1:13" ht="15" customHeight="1">
      <c r="A230" s="94"/>
      <c r="B230" s="95" t="s">
        <v>294</v>
      </c>
      <c r="C230" s="94"/>
      <c r="D230" s="94"/>
      <c r="E230" s="96"/>
      <c r="F230" s="97"/>
      <c r="G230" s="97"/>
      <c r="H230" s="70"/>
      <c r="L230" s="70"/>
      <c r="M230" s="70"/>
    </row>
    <row r="231" spans="1:13" ht="14.25">
      <c r="A231" s="73" t="s">
        <v>295</v>
      </c>
      <c r="B231" s="73" t="s">
        <v>296</v>
      </c>
      <c r="C231" s="73">
        <v>0</v>
      </c>
      <c r="E231" s="92"/>
      <c r="H231" s="70"/>
      <c r="L231" s="70"/>
      <c r="M231" s="70"/>
    </row>
    <row r="232" spans="1:13" ht="14.25">
      <c r="A232" s="73" t="s">
        <v>297</v>
      </c>
      <c r="B232" s="129" t="s">
        <v>298</v>
      </c>
      <c r="C232" s="73">
        <v>0</v>
      </c>
      <c r="E232" s="92"/>
      <c r="H232" s="70"/>
      <c r="L232" s="70"/>
      <c r="M232" s="70"/>
    </row>
    <row r="233" spans="1:13" ht="14.25">
      <c r="A233" s="73" t="s">
        <v>299</v>
      </c>
      <c r="B233" s="129" t="s">
        <v>300</v>
      </c>
      <c r="C233" s="73">
        <v>0</v>
      </c>
      <c r="E233" s="92"/>
      <c r="H233" s="70"/>
      <c r="L233" s="70"/>
      <c r="M233" s="70"/>
    </row>
    <row r="234" spans="1:13" ht="14.25" outlineLevel="1">
      <c r="A234" s="73" t="s">
        <v>301</v>
      </c>
      <c r="B234" s="89" t="s">
        <v>302</v>
      </c>
      <c r="C234" s="92"/>
      <c r="D234" s="92"/>
      <c r="E234" s="92"/>
      <c r="H234" s="70"/>
      <c r="L234" s="70"/>
      <c r="M234" s="70"/>
    </row>
    <row r="235" spans="1:13" ht="14.25" outlineLevel="1">
      <c r="A235" s="73" t="s">
        <v>303</v>
      </c>
      <c r="B235" s="89" t="s">
        <v>304</v>
      </c>
      <c r="C235" s="92"/>
      <c r="D235" s="92"/>
      <c r="E235" s="92"/>
      <c r="H235" s="70"/>
      <c r="L235" s="70"/>
      <c r="M235" s="70"/>
    </row>
    <row r="236" spans="1:13" ht="14.25" outlineLevel="1">
      <c r="A236" s="73" t="s">
        <v>305</v>
      </c>
      <c r="B236" s="89" t="s">
        <v>306</v>
      </c>
      <c r="C236" s="92"/>
      <c r="D236" s="92"/>
      <c r="E236" s="92"/>
      <c r="H236" s="70"/>
      <c r="L236" s="70"/>
      <c r="M236" s="70"/>
    </row>
    <row r="237" spans="1:13" ht="14.25" outlineLevel="1">
      <c r="A237" s="73" t="s">
        <v>307</v>
      </c>
      <c r="C237" s="92"/>
      <c r="D237" s="92"/>
      <c r="E237" s="92"/>
      <c r="H237" s="70"/>
      <c r="L237" s="70"/>
      <c r="M237" s="70"/>
    </row>
    <row r="238" spans="1:13" ht="14.25" outlineLevel="1">
      <c r="A238" s="73" t="s">
        <v>308</v>
      </c>
      <c r="C238" s="92"/>
      <c r="D238" s="92"/>
      <c r="E238" s="92"/>
      <c r="H238" s="70"/>
      <c r="L238" s="70"/>
      <c r="M238" s="70"/>
    </row>
    <row r="239" spans="1:14" ht="14.25" outlineLevel="1">
      <c r="A239" s="73" t="s">
        <v>309</v>
      </c>
      <c r="D239" s="68"/>
      <c r="E239" s="68"/>
      <c r="F239" s="68"/>
      <c r="G239" s="68"/>
      <c r="H239" s="70"/>
      <c r="K239" s="130"/>
      <c r="L239" s="130"/>
      <c r="M239" s="130"/>
      <c r="N239" s="130"/>
    </row>
    <row r="240" spans="1:14" ht="14.25" outlineLevel="1">
      <c r="A240" s="73" t="s">
        <v>310</v>
      </c>
      <c r="D240" s="68"/>
      <c r="E240" s="68"/>
      <c r="F240" s="68"/>
      <c r="G240" s="68"/>
      <c r="H240" s="70"/>
      <c r="K240" s="130"/>
      <c r="L240" s="130"/>
      <c r="M240" s="130"/>
      <c r="N240" s="130"/>
    </row>
    <row r="241" spans="1:14" ht="14.25" outlineLevel="1">
      <c r="A241" s="73" t="s">
        <v>311</v>
      </c>
      <c r="D241" s="68"/>
      <c r="E241" s="68"/>
      <c r="F241" s="68"/>
      <c r="G241" s="68"/>
      <c r="H241" s="70"/>
      <c r="K241" s="130"/>
      <c r="L241" s="130"/>
      <c r="M241" s="130"/>
      <c r="N241" s="130"/>
    </row>
    <row r="242" spans="1:14" ht="14.25" outlineLevel="1">
      <c r="A242" s="73" t="s">
        <v>312</v>
      </c>
      <c r="D242" s="68"/>
      <c r="E242" s="68"/>
      <c r="F242" s="68"/>
      <c r="G242" s="68"/>
      <c r="H242" s="70"/>
      <c r="K242" s="130"/>
      <c r="L242" s="130"/>
      <c r="M242" s="130"/>
      <c r="N242" s="130"/>
    </row>
    <row r="243" spans="1:14" ht="14.25" outlineLevel="1">
      <c r="A243" s="73" t="s">
        <v>313</v>
      </c>
      <c r="D243" s="68"/>
      <c r="E243" s="68"/>
      <c r="F243" s="68"/>
      <c r="G243" s="68"/>
      <c r="H243" s="70"/>
      <c r="K243" s="130"/>
      <c r="L243" s="130"/>
      <c r="M243" s="130"/>
      <c r="N243" s="130"/>
    </row>
    <row r="244" spans="1:14" ht="14.25" outlineLevel="1">
      <c r="A244" s="73" t="s">
        <v>314</v>
      </c>
      <c r="D244" s="68"/>
      <c r="E244" s="68"/>
      <c r="F244" s="68"/>
      <c r="G244" s="68"/>
      <c r="H244" s="70"/>
      <c r="K244" s="130"/>
      <c r="L244" s="130"/>
      <c r="M244" s="130"/>
      <c r="N244" s="130"/>
    </row>
    <row r="245" spans="1:14" ht="14.25" outlineLevel="1">
      <c r="A245" s="73" t="s">
        <v>315</v>
      </c>
      <c r="D245" s="68"/>
      <c r="E245" s="68"/>
      <c r="F245" s="68"/>
      <c r="G245" s="68"/>
      <c r="H245" s="70"/>
      <c r="K245" s="130"/>
      <c r="L245" s="130"/>
      <c r="M245" s="130"/>
      <c r="N245" s="130"/>
    </row>
    <row r="246" spans="1:14" ht="14.25" outlineLevel="1">
      <c r="A246" s="73" t="s">
        <v>316</v>
      </c>
      <c r="D246" s="68"/>
      <c r="E246" s="68"/>
      <c r="F246" s="68"/>
      <c r="G246" s="68"/>
      <c r="H246" s="70"/>
      <c r="K246" s="130"/>
      <c r="L246" s="130"/>
      <c r="M246" s="130"/>
      <c r="N246" s="130"/>
    </row>
    <row r="247" spans="1:14" ht="14.25" outlineLevel="1">
      <c r="A247" s="73" t="s">
        <v>317</v>
      </c>
      <c r="D247" s="68"/>
      <c r="E247" s="68"/>
      <c r="F247" s="68"/>
      <c r="G247" s="68"/>
      <c r="H247" s="70"/>
      <c r="K247" s="130"/>
      <c r="L247" s="130"/>
      <c r="M247" s="130"/>
      <c r="N247" s="130"/>
    </row>
    <row r="248" spans="1:14" ht="14.25" outlineLevel="1">
      <c r="A248" s="73" t="s">
        <v>318</v>
      </c>
      <c r="D248" s="68"/>
      <c r="E248" s="68"/>
      <c r="F248" s="68"/>
      <c r="G248" s="68"/>
      <c r="H248" s="70"/>
      <c r="K248" s="130"/>
      <c r="L248" s="130"/>
      <c r="M248" s="130"/>
      <c r="N248" s="130"/>
    </row>
    <row r="249" spans="1:14" ht="14.25" outlineLevel="1">
      <c r="A249" s="73" t="s">
        <v>319</v>
      </c>
      <c r="D249" s="68"/>
      <c r="E249" s="68"/>
      <c r="F249" s="68"/>
      <c r="G249" s="68"/>
      <c r="H249" s="70"/>
      <c r="K249" s="130"/>
      <c r="L249" s="130"/>
      <c r="M249" s="130"/>
      <c r="N249" s="130"/>
    </row>
    <row r="250" spans="1:14" ht="14.25" outlineLevel="1">
      <c r="A250" s="73" t="s">
        <v>320</v>
      </c>
      <c r="D250" s="68"/>
      <c r="E250" s="68"/>
      <c r="F250" s="68"/>
      <c r="G250" s="68"/>
      <c r="H250" s="70"/>
      <c r="K250" s="130"/>
      <c r="L250" s="130"/>
      <c r="M250" s="130"/>
      <c r="N250" s="130"/>
    </row>
    <row r="251" spans="1:14" ht="14.25" outlineLevel="1">
      <c r="A251" s="73" t="s">
        <v>321</v>
      </c>
      <c r="D251" s="68"/>
      <c r="E251" s="68"/>
      <c r="F251" s="68"/>
      <c r="G251" s="68"/>
      <c r="H251" s="70"/>
      <c r="K251" s="130"/>
      <c r="L251" s="130"/>
      <c r="M251" s="130"/>
      <c r="N251" s="130"/>
    </row>
    <row r="252" spans="1:14" ht="14.25" outlineLevel="1">
      <c r="A252" s="73" t="s">
        <v>322</v>
      </c>
      <c r="D252" s="68"/>
      <c r="E252" s="68"/>
      <c r="F252" s="68"/>
      <c r="G252" s="68"/>
      <c r="H252" s="70"/>
      <c r="K252" s="130"/>
      <c r="L252" s="130"/>
      <c r="M252" s="130"/>
      <c r="N252" s="130"/>
    </row>
    <row r="253" spans="1:14" ht="14.25" outlineLevel="1">
      <c r="A253" s="73" t="s">
        <v>1916</v>
      </c>
      <c r="D253" s="68"/>
      <c r="E253" s="68"/>
      <c r="F253" s="68"/>
      <c r="G253" s="68"/>
      <c r="H253" s="70"/>
      <c r="K253" s="130"/>
      <c r="L253" s="130"/>
      <c r="M253" s="130"/>
      <c r="N253" s="130"/>
    </row>
    <row r="254" spans="1:14" ht="14.25" outlineLevel="1">
      <c r="A254" s="73" t="s">
        <v>323</v>
      </c>
      <c r="D254" s="68"/>
      <c r="E254" s="68"/>
      <c r="F254" s="68"/>
      <c r="G254" s="68"/>
      <c r="H254" s="70"/>
      <c r="K254" s="130"/>
      <c r="L254" s="130"/>
      <c r="M254" s="130"/>
      <c r="N254" s="130"/>
    </row>
    <row r="255" spans="1:14" ht="14.25" outlineLevel="1">
      <c r="A255" s="73" t="s">
        <v>324</v>
      </c>
      <c r="D255" s="68"/>
      <c r="E255" s="68"/>
      <c r="F255" s="68"/>
      <c r="G255" s="68"/>
      <c r="H255" s="70"/>
      <c r="K255" s="130"/>
      <c r="L255" s="130"/>
      <c r="M255" s="130"/>
      <c r="N255" s="130"/>
    </row>
    <row r="256" spans="1:14" ht="14.25" outlineLevel="1">
      <c r="A256" s="73" t="s">
        <v>325</v>
      </c>
      <c r="D256" s="68"/>
      <c r="E256" s="68"/>
      <c r="F256" s="68"/>
      <c r="G256" s="68"/>
      <c r="H256" s="70"/>
      <c r="K256" s="130"/>
      <c r="L256" s="130"/>
      <c r="M256" s="130"/>
      <c r="N256" s="130"/>
    </row>
    <row r="257" spans="1:14" ht="14.25" outlineLevel="1">
      <c r="A257" s="73" t="s">
        <v>326</v>
      </c>
      <c r="D257" s="68"/>
      <c r="E257" s="68"/>
      <c r="F257" s="68"/>
      <c r="G257" s="68"/>
      <c r="H257" s="70"/>
      <c r="K257" s="130"/>
      <c r="L257" s="130"/>
      <c r="M257" s="130"/>
      <c r="N257" s="130"/>
    </row>
    <row r="258" spans="1:14" ht="14.25" outlineLevel="1">
      <c r="A258" s="73" t="s">
        <v>327</v>
      </c>
      <c r="D258" s="68"/>
      <c r="E258" s="68"/>
      <c r="F258" s="68"/>
      <c r="G258" s="68"/>
      <c r="H258" s="70"/>
      <c r="K258" s="130"/>
      <c r="L258" s="130"/>
      <c r="M258" s="130"/>
      <c r="N258" s="130"/>
    </row>
    <row r="259" spans="1:14" ht="14.25" outlineLevel="1">
      <c r="A259" s="73" t="s">
        <v>328</v>
      </c>
      <c r="D259" s="68"/>
      <c r="E259" s="68"/>
      <c r="F259" s="68"/>
      <c r="G259" s="68"/>
      <c r="H259" s="70"/>
      <c r="K259" s="130"/>
      <c r="L259" s="130"/>
      <c r="M259" s="130"/>
      <c r="N259" s="130"/>
    </row>
    <row r="260" spans="1:14" ht="14.25" outlineLevel="1">
      <c r="A260" s="73" t="s">
        <v>329</v>
      </c>
      <c r="D260" s="68"/>
      <c r="E260" s="68"/>
      <c r="F260" s="68"/>
      <c r="G260" s="68"/>
      <c r="H260" s="70"/>
      <c r="K260" s="130"/>
      <c r="L260" s="130"/>
      <c r="M260" s="130"/>
      <c r="N260" s="130"/>
    </row>
    <row r="261" spans="1:14" ht="14.25" outlineLevel="1">
      <c r="A261" s="73" t="s">
        <v>330</v>
      </c>
      <c r="D261" s="68"/>
      <c r="E261" s="68"/>
      <c r="F261" s="68"/>
      <c r="G261" s="68"/>
      <c r="H261" s="70"/>
      <c r="K261" s="130"/>
      <c r="L261" s="130"/>
      <c r="M261" s="130"/>
      <c r="N261" s="130"/>
    </row>
    <row r="262" spans="1:14" ht="14.25" outlineLevel="1">
      <c r="A262" s="73" t="s">
        <v>331</v>
      </c>
      <c r="D262" s="68"/>
      <c r="E262" s="68"/>
      <c r="F262" s="68"/>
      <c r="G262" s="68"/>
      <c r="H262" s="70"/>
      <c r="K262" s="130"/>
      <c r="L262" s="130"/>
      <c r="M262" s="130"/>
      <c r="N262" s="130"/>
    </row>
    <row r="263" spans="1:14" ht="14.25" outlineLevel="1">
      <c r="A263" s="73" t="s">
        <v>332</v>
      </c>
      <c r="D263" s="68"/>
      <c r="E263" s="68"/>
      <c r="F263" s="68"/>
      <c r="G263" s="68"/>
      <c r="H263" s="70"/>
      <c r="K263" s="130"/>
      <c r="L263" s="130"/>
      <c r="M263" s="130"/>
      <c r="N263" s="130"/>
    </row>
    <row r="264" spans="1:14" ht="14.25" outlineLevel="1">
      <c r="A264" s="73" t="s">
        <v>333</v>
      </c>
      <c r="D264" s="68"/>
      <c r="E264" s="68"/>
      <c r="F264" s="68"/>
      <c r="G264" s="68"/>
      <c r="H264" s="70"/>
      <c r="K264" s="130"/>
      <c r="L264" s="130"/>
      <c r="M264" s="130"/>
      <c r="N264" s="130"/>
    </row>
    <row r="265" spans="1:14" ht="14.25" outlineLevel="1">
      <c r="A265" s="73" t="s">
        <v>334</v>
      </c>
      <c r="D265" s="68"/>
      <c r="E265" s="68"/>
      <c r="F265" s="68"/>
      <c r="G265" s="68"/>
      <c r="H265" s="70"/>
      <c r="K265" s="130"/>
      <c r="L265" s="130"/>
      <c r="M265" s="130"/>
      <c r="N265" s="130"/>
    </row>
    <row r="266" spans="1:14" ht="14.25" outlineLevel="1">
      <c r="A266" s="73" t="s">
        <v>335</v>
      </c>
      <c r="D266" s="68"/>
      <c r="E266" s="68"/>
      <c r="F266" s="68"/>
      <c r="G266" s="68"/>
      <c r="H266" s="70"/>
      <c r="K266" s="130"/>
      <c r="L266" s="130"/>
      <c r="M266" s="130"/>
      <c r="N266" s="130"/>
    </row>
    <row r="267" spans="1:14" ht="14.25" outlineLevel="1">
      <c r="A267" s="73" t="s">
        <v>336</v>
      </c>
      <c r="D267" s="68"/>
      <c r="E267" s="68"/>
      <c r="F267" s="68"/>
      <c r="G267" s="68"/>
      <c r="H267" s="70"/>
      <c r="K267" s="130"/>
      <c r="L267" s="130"/>
      <c r="M267" s="130"/>
      <c r="N267" s="130"/>
    </row>
    <row r="268" spans="1:14" ht="14.25" outlineLevel="1">
      <c r="A268" s="73" t="s">
        <v>337</v>
      </c>
      <c r="D268" s="68"/>
      <c r="E268" s="68"/>
      <c r="F268" s="68"/>
      <c r="G268" s="68"/>
      <c r="H268" s="70"/>
      <c r="K268" s="130"/>
      <c r="L268" s="130"/>
      <c r="M268" s="130"/>
      <c r="N268" s="130"/>
    </row>
    <row r="269" spans="1:14" ht="14.25" outlineLevel="1">
      <c r="A269" s="73" t="s">
        <v>338</v>
      </c>
      <c r="D269" s="68"/>
      <c r="E269" s="68"/>
      <c r="F269" s="68"/>
      <c r="G269" s="68"/>
      <c r="H269" s="70"/>
      <c r="K269" s="130"/>
      <c r="L269" s="130"/>
      <c r="M269" s="130"/>
      <c r="N269" s="130"/>
    </row>
    <row r="270" spans="1:14" ht="14.25" outlineLevel="1">
      <c r="A270" s="73" t="s">
        <v>339</v>
      </c>
      <c r="D270" s="68"/>
      <c r="E270" s="68"/>
      <c r="F270" s="68"/>
      <c r="G270" s="68"/>
      <c r="H270" s="70"/>
      <c r="K270" s="130"/>
      <c r="L270" s="130"/>
      <c r="M270" s="130"/>
      <c r="N270" s="130"/>
    </row>
    <row r="271" spans="1:14" ht="14.25" outlineLevel="1">
      <c r="A271" s="73" t="s">
        <v>340</v>
      </c>
      <c r="D271" s="68"/>
      <c r="E271" s="68"/>
      <c r="F271" s="68"/>
      <c r="G271" s="68"/>
      <c r="H271" s="70"/>
      <c r="K271" s="130"/>
      <c r="L271" s="130"/>
      <c r="M271" s="130"/>
      <c r="N271" s="130"/>
    </row>
    <row r="272" spans="1:14" ht="14.25" outlineLevel="1">
      <c r="A272" s="73" t="s">
        <v>341</v>
      </c>
      <c r="D272" s="68"/>
      <c r="E272" s="68"/>
      <c r="F272" s="68"/>
      <c r="G272" s="68"/>
      <c r="H272" s="70"/>
      <c r="K272" s="130"/>
      <c r="L272" s="130"/>
      <c r="M272" s="130"/>
      <c r="N272" s="130"/>
    </row>
    <row r="273" spans="1:14" ht="14.25" outlineLevel="1">
      <c r="A273" s="73" t="s">
        <v>342</v>
      </c>
      <c r="D273" s="68"/>
      <c r="E273" s="68"/>
      <c r="F273" s="68"/>
      <c r="G273" s="68"/>
      <c r="H273" s="70"/>
      <c r="K273" s="130"/>
      <c r="L273" s="130"/>
      <c r="M273" s="130"/>
      <c r="N273" s="130"/>
    </row>
    <row r="274" spans="1:14" ht="14.25" outlineLevel="1">
      <c r="A274" s="73" t="s">
        <v>343</v>
      </c>
      <c r="D274" s="68"/>
      <c r="E274" s="68"/>
      <c r="F274" s="68"/>
      <c r="G274" s="68"/>
      <c r="H274" s="70"/>
      <c r="K274" s="130"/>
      <c r="L274" s="130"/>
      <c r="M274" s="130"/>
      <c r="N274" s="130"/>
    </row>
    <row r="275" spans="1:14" ht="14.25" outlineLevel="1">
      <c r="A275" s="73" t="s">
        <v>344</v>
      </c>
      <c r="D275" s="68"/>
      <c r="E275" s="68"/>
      <c r="F275" s="68"/>
      <c r="G275" s="68"/>
      <c r="H275" s="70"/>
      <c r="K275" s="130"/>
      <c r="L275" s="130"/>
      <c r="M275" s="130"/>
      <c r="N275" s="130"/>
    </row>
    <row r="276" spans="1:14" ht="14.25" outlineLevel="1">
      <c r="A276" s="73" t="s">
        <v>345</v>
      </c>
      <c r="D276" s="68"/>
      <c r="E276" s="68"/>
      <c r="F276" s="68"/>
      <c r="G276" s="68"/>
      <c r="H276" s="70"/>
      <c r="K276" s="130"/>
      <c r="L276" s="130"/>
      <c r="M276" s="130"/>
      <c r="N276" s="130"/>
    </row>
    <row r="277" spans="1:14" ht="14.25" outlineLevel="1">
      <c r="A277" s="73" t="s">
        <v>346</v>
      </c>
      <c r="D277" s="68"/>
      <c r="E277" s="68"/>
      <c r="F277" s="68"/>
      <c r="G277" s="68"/>
      <c r="H277" s="70"/>
      <c r="K277" s="130"/>
      <c r="L277" s="130"/>
      <c r="M277" s="130"/>
      <c r="N277" s="130"/>
    </row>
    <row r="278" spans="1:14" ht="14.25" outlineLevel="1">
      <c r="A278" s="73" t="s">
        <v>347</v>
      </c>
      <c r="D278" s="68"/>
      <c r="E278" s="68"/>
      <c r="F278" s="68"/>
      <c r="G278" s="68"/>
      <c r="H278" s="70"/>
      <c r="K278" s="130"/>
      <c r="L278" s="130"/>
      <c r="M278" s="130"/>
      <c r="N278" s="130"/>
    </row>
    <row r="279" spans="1:14" ht="14.25" outlineLevel="1">
      <c r="A279" s="73" t="s">
        <v>348</v>
      </c>
      <c r="D279" s="68"/>
      <c r="E279" s="68"/>
      <c r="F279" s="68"/>
      <c r="G279" s="68"/>
      <c r="H279" s="70"/>
      <c r="K279" s="130"/>
      <c r="L279" s="130"/>
      <c r="M279" s="130"/>
      <c r="N279" s="130"/>
    </row>
    <row r="280" spans="1:14" ht="14.25" outlineLevel="1">
      <c r="A280" s="73" t="s">
        <v>349</v>
      </c>
      <c r="D280" s="68"/>
      <c r="E280" s="68"/>
      <c r="F280" s="68"/>
      <c r="G280" s="68"/>
      <c r="H280" s="70"/>
      <c r="K280" s="130"/>
      <c r="L280" s="130"/>
      <c r="M280" s="130"/>
      <c r="N280" s="130"/>
    </row>
    <row r="281" spans="1:14" ht="14.25" outlineLevel="1">
      <c r="A281" s="73" t="s">
        <v>350</v>
      </c>
      <c r="D281" s="68"/>
      <c r="E281" s="68"/>
      <c r="F281" s="68"/>
      <c r="G281" s="68"/>
      <c r="H281" s="70"/>
      <c r="K281" s="130"/>
      <c r="L281" s="130"/>
      <c r="M281" s="130"/>
      <c r="N281" s="130"/>
    </row>
    <row r="282" spans="1:14" ht="14.25" outlineLevel="1">
      <c r="A282" s="73" t="s">
        <v>351</v>
      </c>
      <c r="D282" s="68"/>
      <c r="E282" s="68"/>
      <c r="F282" s="68"/>
      <c r="G282" s="68"/>
      <c r="H282" s="70"/>
      <c r="K282" s="130"/>
      <c r="L282" s="130"/>
      <c r="M282" s="130"/>
      <c r="N282" s="130"/>
    </row>
    <row r="283" spans="1:14" ht="14.25" outlineLevel="1">
      <c r="A283" s="73" t="s">
        <v>352</v>
      </c>
      <c r="D283" s="68"/>
      <c r="E283" s="68"/>
      <c r="F283" s="68"/>
      <c r="G283" s="68"/>
      <c r="H283" s="70"/>
      <c r="K283" s="130"/>
      <c r="L283" s="130"/>
      <c r="M283" s="130"/>
      <c r="N283" s="130"/>
    </row>
    <row r="284" spans="1:14" ht="14.25" outlineLevel="1">
      <c r="A284" s="73" t="s">
        <v>353</v>
      </c>
      <c r="D284" s="68"/>
      <c r="E284" s="68"/>
      <c r="F284" s="68"/>
      <c r="G284" s="68"/>
      <c r="H284" s="70"/>
      <c r="K284" s="130"/>
      <c r="L284" s="130"/>
      <c r="M284" s="130"/>
      <c r="N284" s="130"/>
    </row>
    <row r="285" spans="1:13" ht="36">
      <c r="A285" s="84"/>
      <c r="B285" s="84" t="s">
        <v>354</v>
      </c>
      <c r="C285" s="84" t="s">
        <v>355</v>
      </c>
      <c r="D285" s="84" t="s">
        <v>355</v>
      </c>
      <c r="E285" s="84"/>
      <c r="F285" s="85"/>
      <c r="G285" s="86"/>
      <c r="H285" s="70"/>
      <c r="I285" s="77"/>
      <c r="J285" s="77"/>
      <c r="K285" s="77"/>
      <c r="L285" s="77"/>
      <c r="M285" s="79"/>
    </row>
    <row r="286" spans="1:13" ht="18">
      <c r="A286" s="131" t="s">
        <v>356</v>
      </c>
      <c r="B286" s="132"/>
      <c r="C286" s="132"/>
      <c r="D286" s="132"/>
      <c r="E286" s="132"/>
      <c r="F286" s="133"/>
      <c r="G286" s="132"/>
      <c r="H286" s="70"/>
      <c r="I286" s="77"/>
      <c r="J286" s="77"/>
      <c r="K286" s="77"/>
      <c r="L286" s="77"/>
      <c r="M286" s="79"/>
    </row>
    <row r="287" spans="1:13" ht="18">
      <c r="A287" s="131" t="s">
        <v>357</v>
      </c>
      <c r="B287" s="132"/>
      <c r="C287" s="132"/>
      <c r="D287" s="132"/>
      <c r="E287" s="132"/>
      <c r="F287" s="133"/>
      <c r="G287" s="132"/>
      <c r="H287" s="70"/>
      <c r="I287" s="77"/>
      <c r="J287" s="77"/>
      <c r="K287" s="77"/>
      <c r="L287" s="77"/>
      <c r="M287" s="79"/>
    </row>
    <row r="288" spans="1:14" ht="14.25">
      <c r="A288" s="73" t="s">
        <v>358</v>
      </c>
      <c r="B288" s="89" t="s">
        <v>1917</v>
      </c>
      <c r="C288" s="128">
        <f>ROW(B38)</f>
        <v>38</v>
      </c>
      <c r="D288" s="102"/>
      <c r="E288" s="102"/>
      <c r="F288" s="102"/>
      <c r="G288" s="102"/>
      <c r="H288" s="70"/>
      <c r="I288" s="89"/>
      <c r="J288" s="128"/>
      <c r="L288" s="102"/>
      <c r="M288" s="102"/>
      <c r="N288" s="102"/>
    </row>
    <row r="289" spans="1:13" ht="14.25">
      <c r="A289" s="73" t="s">
        <v>359</v>
      </c>
      <c r="B289" s="89" t="s">
        <v>1918</v>
      </c>
      <c r="C289" s="128">
        <f>ROW(B39)</f>
        <v>39</v>
      </c>
      <c r="E289" s="102"/>
      <c r="F289" s="102"/>
      <c r="H289" s="70"/>
      <c r="I289" s="89"/>
      <c r="J289" s="128"/>
      <c r="L289" s="102"/>
      <c r="M289" s="102"/>
    </row>
    <row r="290" spans="1:14" ht="14.25">
      <c r="A290" s="73" t="s">
        <v>360</v>
      </c>
      <c r="B290" s="89" t="s">
        <v>1919</v>
      </c>
      <c r="C290" s="128" t="s">
        <v>2069</v>
      </c>
      <c r="D290" s="128" t="e">
        <f>ROW(#REF!)&amp;" for Public Sector Assets"</f>
        <v>#REF!</v>
      </c>
      <c r="E290" s="134"/>
      <c r="F290" s="102"/>
      <c r="G290" s="134"/>
      <c r="H290" s="70"/>
      <c r="I290" s="89"/>
      <c r="J290" s="128"/>
      <c r="K290" s="128"/>
      <c r="L290" s="134"/>
      <c r="M290" s="102"/>
      <c r="N290" s="134"/>
    </row>
    <row r="291" spans="1:10" ht="14.25">
      <c r="A291" s="73" t="s">
        <v>361</v>
      </c>
      <c r="B291" s="89" t="s">
        <v>1920</v>
      </c>
      <c r="C291" s="128">
        <f>ROW(B52)</f>
        <v>52</v>
      </c>
      <c r="H291" s="70"/>
      <c r="I291" s="89"/>
      <c r="J291" s="128"/>
    </row>
    <row r="292" spans="1:14" ht="14.25">
      <c r="A292" s="73" t="s">
        <v>362</v>
      </c>
      <c r="B292" s="89" t="s">
        <v>1921</v>
      </c>
      <c r="C292" s="135" t="s">
        <v>2070</v>
      </c>
      <c r="D292" s="128" t="s">
        <v>2071</v>
      </c>
      <c r="E292" s="134"/>
      <c r="F292" s="128" t="e">
        <f>ROW(#REF!)&amp;" for Public Sector Assets"</f>
        <v>#REF!</v>
      </c>
      <c r="G292" s="134"/>
      <c r="H292" s="70"/>
      <c r="I292" s="89"/>
      <c r="J292" s="130"/>
      <c r="K292" s="128"/>
      <c r="L292" s="134"/>
      <c r="N292" s="134"/>
    </row>
    <row r="293" spans="1:13" ht="14.25">
      <c r="A293" s="73" t="s">
        <v>363</v>
      </c>
      <c r="B293" s="89" t="s">
        <v>1922</v>
      </c>
      <c r="C293" s="128" t="s">
        <v>2072</v>
      </c>
      <c r="D293" s="128" t="e">
        <f>ROW(#REF!)&amp;" for Public Sector Assets"</f>
        <v>#REF!</v>
      </c>
      <c r="H293" s="70"/>
      <c r="I293" s="89"/>
      <c r="M293" s="134"/>
    </row>
    <row r="294" spans="1:13" ht="14.25">
      <c r="A294" s="73" t="s">
        <v>364</v>
      </c>
      <c r="B294" s="89" t="s">
        <v>1923</v>
      </c>
      <c r="C294" s="128">
        <f>ROW(B111)</f>
        <v>111</v>
      </c>
      <c r="F294" s="134"/>
      <c r="H294" s="70"/>
      <c r="I294" s="89"/>
      <c r="J294" s="128"/>
      <c r="M294" s="134"/>
    </row>
    <row r="295" spans="1:13" ht="14.25">
      <c r="A295" s="73" t="s">
        <v>365</v>
      </c>
      <c r="B295" s="89" t="s">
        <v>1924</v>
      </c>
      <c r="C295" s="128">
        <f>ROW(B163)</f>
        <v>163</v>
      </c>
      <c r="E295" s="134"/>
      <c r="F295" s="134"/>
      <c r="H295" s="70"/>
      <c r="I295" s="89"/>
      <c r="J295" s="128"/>
      <c r="L295" s="134"/>
      <c r="M295" s="134"/>
    </row>
    <row r="296" spans="1:13" ht="14.25">
      <c r="A296" s="73" t="s">
        <v>366</v>
      </c>
      <c r="B296" s="89" t="s">
        <v>1925</v>
      </c>
      <c r="C296" s="128">
        <f>ROW(B137)</f>
        <v>137</v>
      </c>
      <c r="E296" s="134"/>
      <c r="F296" s="134"/>
      <c r="H296" s="70"/>
      <c r="I296" s="89"/>
      <c r="J296" s="128"/>
      <c r="L296" s="134"/>
      <c r="M296" s="134"/>
    </row>
    <row r="297" spans="1:12" ht="14.25">
      <c r="A297" s="73" t="s">
        <v>367</v>
      </c>
      <c r="B297" s="73" t="s">
        <v>368</v>
      </c>
      <c r="C297" s="128" t="s">
        <v>2074</v>
      </c>
      <c r="E297" s="134"/>
      <c r="H297" s="70"/>
      <c r="J297" s="128"/>
      <c r="L297" s="134"/>
    </row>
    <row r="298" spans="1:12" ht="14.25">
      <c r="A298" s="73" t="s">
        <v>369</v>
      </c>
      <c r="B298" s="89" t="s">
        <v>1926</v>
      </c>
      <c r="C298" s="128">
        <f>ROW(B65)</f>
        <v>65</v>
      </c>
      <c r="E298" s="134"/>
      <c r="H298" s="70"/>
      <c r="I298" s="89"/>
      <c r="J298" s="128"/>
      <c r="L298" s="134"/>
    </row>
    <row r="299" spans="1:12" ht="14.25">
      <c r="A299" s="73" t="s">
        <v>370</v>
      </c>
      <c r="B299" s="89" t="s">
        <v>1927</v>
      </c>
      <c r="C299" s="128">
        <f>ROW(B88)</f>
        <v>88</v>
      </c>
      <c r="E299" s="134"/>
      <c r="H299" s="70"/>
      <c r="I299" s="89"/>
      <c r="J299" s="128"/>
      <c r="L299" s="134"/>
    </row>
    <row r="300" spans="1:12" ht="14.25">
      <c r="A300" s="73" t="s">
        <v>371</v>
      </c>
      <c r="B300" s="89" t="s">
        <v>1928</v>
      </c>
      <c r="C300" s="128" t="s">
        <v>2073</v>
      </c>
      <c r="D300" s="128" t="e">
        <f>ROW(#REF!)&amp;" for Public Sector Assets"</f>
        <v>#REF!</v>
      </c>
      <c r="E300" s="134"/>
      <c r="H300" s="70"/>
      <c r="I300" s="89"/>
      <c r="J300" s="128"/>
      <c r="K300" s="128"/>
      <c r="L300" s="134"/>
    </row>
    <row r="301" spans="1:12" ht="14.25" outlineLevel="1">
      <c r="A301" s="73" t="s">
        <v>372</v>
      </c>
      <c r="B301" s="89"/>
      <c r="C301" s="128"/>
      <c r="D301" s="128"/>
      <c r="E301" s="134"/>
      <c r="H301" s="70"/>
      <c r="I301" s="89"/>
      <c r="J301" s="128"/>
      <c r="K301" s="128"/>
      <c r="L301" s="134"/>
    </row>
    <row r="302" spans="1:12" ht="14.25" outlineLevel="1">
      <c r="A302" s="73" t="s">
        <v>373</v>
      </c>
      <c r="B302" s="89"/>
      <c r="C302" s="128"/>
      <c r="D302" s="128"/>
      <c r="E302" s="134"/>
      <c r="H302" s="70"/>
      <c r="I302" s="89"/>
      <c r="J302" s="128"/>
      <c r="K302" s="128"/>
      <c r="L302" s="134"/>
    </row>
    <row r="303" spans="1:12" ht="14.25" outlineLevel="1">
      <c r="A303" s="73" t="s">
        <v>374</v>
      </c>
      <c r="B303" s="89"/>
      <c r="C303" s="128"/>
      <c r="D303" s="128"/>
      <c r="E303" s="134"/>
      <c r="H303" s="70"/>
      <c r="I303" s="89"/>
      <c r="J303" s="128"/>
      <c r="K303" s="128"/>
      <c r="L303" s="134"/>
    </row>
    <row r="304" spans="1:12" ht="14.25" outlineLevel="1">
      <c r="A304" s="73" t="s">
        <v>375</v>
      </c>
      <c r="B304" s="89"/>
      <c r="C304" s="128"/>
      <c r="D304" s="128"/>
      <c r="E304" s="134"/>
      <c r="H304" s="70"/>
      <c r="I304" s="89"/>
      <c r="J304" s="128"/>
      <c r="K304" s="128"/>
      <c r="L304" s="134"/>
    </row>
    <row r="305" spans="1:12" ht="14.25" outlineLevel="1">
      <c r="A305" s="73" t="s">
        <v>376</v>
      </c>
      <c r="B305" s="89"/>
      <c r="C305" s="128"/>
      <c r="D305" s="128"/>
      <c r="E305" s="134"/>
      <c r="H305" s="70"/>
      <c r="I305" s="89"/>
      <c r="J305" s="128"/>
      <c r="K305" s="128"/>
      <c r="L305" s="134"/>
    </row>
    <row r="306" spans="1:12" ht="14.25" outlineLevel="1">
      <c r="A306" s="73" t="s">
        <v>377</v>
      </c>
      <c r="B306" s="89"/>
      <c r="C306" s="128"/>
      <c r="D306" s="128"/>
      <c r="E306" s="134"/>
      <c r="H306" s="70"/>
      <c r="I306" s="89"/>
      <c r="J306" s="128"/>
      <c r="K306" s="128"/>
      <c r="L306" s="134"/>
    </row>
    <row r="307" spans="1:12" ht="14.25" outlineLevel="1">
      <c r="A307" s="73" t="s">
        <v>378</v>
      </c>
      <c r="B307" s="89"/>
      <c r="C307" s="128"/>
      <c r="D307" s="128"/>
      <c r="E307" s="134"/>
      <c r="H307" s="70"/>
      <c r="I307" s="89"/>
      <c r="J307" s="128"/>
      <c r="K307" s="128"/>
      <c r="L307" s="134"/>
    </row>
    <row r="308" spans="1:12" ht="14.25" outlineLevel="1">
      <c r="A308" s="73" t="s">
        <v>379</v>
      </c>
      <c r="B308" s="89"/>
      <c r="C308" s="128"/>
      <c r="D308" s="128"/>
      <c r="E308" s="134"/>
      <c r="H308" s="70"/>
      <c r="I308" s="89"/>
      <c r="J308" s="128"/>
      <c r="K308" s="128"/>
      <c r="L308" s="134"/>
    </row>
    <row r="309" spans="1:12" ht="14.25" outlineLevel="1">
      <c r="A309" s="73" t="s">
        <v>380</v>
      </c>
      <c r="B309" s="89"/>
      <c r="C309" s="128"/>
      <c r="D309" s="128"/>
      <c r="E309" s="134"/>
      <c r="H309" s="70"/>
      <c r="I309" s="89"/>
      <c r="J309" s="128"/>
      <c r="K309" s="128"/>
      <c r="L309" s="134"/>
    </row>
    <row r="310" spans="1:8" ht="14.25" outlineLevel="1">
      <c r="A310" s="73" t="s">
        <v>381</v>
      </c>
      <c r="H310" s="70"/>
    </row>
    <row r="311" spans="1:13" ht="36">
      <c r="A311" s="85"/>
      <c r="B311" s="84" t="s">
        <v>382</v>
      </c>
      <c r="C311" s="85"/>
      <c r="D311" s="85"/>
      <c r="E311" s="85"/>
      <c r="F311" s="85"/>
      <c r="G311" s="86"/>
      <c r="H311" s="70"/>
      <c r="I311" s="77"/>
      <c r="J311" s="79"/>
      <c r="K311" s="79"/>
      <c r="L311" s="79"/>
      <c r="M311" s="79"/>
    </row>
    <row r="312" spans="1:10" ht="14.25">
      <c r="A312" s="73" t="s">
        <v>383</v>
      </c>
      <c r="B312" s="99" t="s">
        <v>384</v>
      </c>
      <c r="C312" s="73">
        <v>0</v>
      </c>
      <c r="H312" s="70"/>
      <c r="I312" s="99"/>
      <c r="J312" s="128"/>
    </row>
    <row r="313" spans="1:10" ht="14.25" outlineLevel="1">
      <c r="A313" s="73" t="s">
        <v>385</v>
      </c>
      <c r="B313" s="99"/>
      <c r="C313" s="128"/>
      <c r="H313" s="70"/>
      <c r="I313" s="99"/>
      <c r="J313" s="128"/>
    </row>
    <row r="314" spans="1:10" ht="14.25" outlineLevel="1">
      <c r="A314" s="73" t="s">
        <v>386</v>
      </c>
      <c r="B314" s="99"/>
      <c r="C314" s="128"/>
      <c r="H314" s="70"/>
      <c r="I314" s="99"/>
      <c r="J314" s="128"/>
    </row>
    <row r="315" spans="1:10" ht="14.25" outlineLevel="1">
      <c r="A315" s="73" t="s">
        <v>387</v>
      </c>
      <c r="B315" s="99"/>
      <c r="C315" s="128"/>
      <c r="H315" s="70"/>
      <c r="I315" s="99"/>
      <c r="J315" s="128"/>
    </row>
    <row r="316" spans="1:10" ht="14.25" outlineLevel="1">
      <c r="A316" s="73" t="s">
        <v>388</v>
      </c>
      <c r="B316" s="99"/>
      <c r="C316" s="128"/>
      <c r="H316" s="70"/>
      <c r="I316" s="99"/>
      <c r="J316" s="128"/>
    </row>
    <row r="317" spans="1:10" ht="14.25" outlineLevel="1">
      <c r="A317" s="73" t="s">
        <v>389</v>
      </c>
      <c r="B317" s="99"/>
      <c r="C317" s="128"/>
      <c r="H317" s="70"/>
      <c r="I317" s="99"/>
      <c r="J317" s="128"/>
    </row>
    <row r="318" spans="1:10" ht="14.25" outlineLevel="1">
      <c r="A318" s="73" t="s">
        <v>390</v>
      </c>
      <c r="B318" s="99"/>
      <c r="C318" s="128"/>
      <c r="H318" s="70"/>
      <c r="I318" s="99"/>
      <c r="J318" s="128"/>
    </row>
    <row r="319" spans="1:13" ht="18">
      <c r="A319" s="85"/>
      <c r="B319" s="84" t="s">
        <v>391</v>
      </c>
      <c r="C319" s="85"/>
      <c r="D319" s="85"/>
      <c r="E319" s="85"/>
      <c r="F319" s="85"/>
      <c r="G319" s="86"/>
      <c r="H319" s="70"/>
      <c r="I319" s="77"/>
      <c r="J319" s="79"/>
      <c r="K319" s="79"/>
      <c r="L319" s="79"/>
      <c r="M319" s="79"/>
    </row>
    <row r="320" spans="1:13" ht="15" customHeight="1" outlineLevel="1">
      <c r="A320" s="94"/>
      <c r="B320" s="95" t="s">
        <v>392</v>
      </c>
      <c r="C320" s="94"/>
      <c r="D320" s="94"/>
      <c r="E320" s="96"/>
      <c r="F320" s="97"/>
      <c r="G320" s="97"/>
      <c r="H320" s="70"/>
      <c r="L320" s="70"/>
      <c r="M320" s="70"/>
    </row>
    <row r="321" spans="1:8" ht="14.25" outlineLevel="1">
      <c r="A321" s="73" t="s">
        <v>393</v>
      </c>
      <c r="B321" s="89" t="s">
        <v>1929</v>
      </c>
      <c r="C321" s="89"/>
      <c r="H321" s="70"/>
    </row>
    <row r="322" spans="1:8" ht="14.25" outlineLevel="1">
      <c r="A322" s="73" t="s">
        <v>394</v>
      </c>
      <c r="B322" s="89" t="s">
        <v>1930</v>
      </c>
      <c r="C322" s="89"/>
      <c r="H322" s="70"/>
    </row>
    <row r="323" spans="1:8" ht="14.25" outlineLevel="1">
      <c r="A323" s="73" t="s">
        <v>395</v>
      </c>
      <c r="B323" s="89" t="s">
        <v>396</v>
      </c>
      <c r="C323" s="89"/>
      <c r="H323" s="70"/>
    </row>
    <row r="324" spans="1:8" ht="14.25" outlineLevel="1">
      <c r="A324" s="73" t="s">
        <v>397</v>
      </c>
      <c r="B324" s="89" t="s">
        <v>398</v>
      </c>
      <c r="H324" s="70"/>
    </row>
    <row r="325" spans="1:8" ht="14.25" outlineLevel="1">
      <c r="A325" s="73" t="s">
        <v>399</v>
      </c>
      <c r="B325" s="89" t="s">
        <v>400</v>
      </c>
      <c r="H325" s="70"/>
    </row>
    <row r="326" spans="1:8" ht="14.25" outlineLevel="1">
      <c r="A326" s="73" t="s">
        <v>401</v>
      </c>
      <c r="B326" s="89" t="s">
        <v>887</v>
      </c>
      <c r="H326" s="70"/>
    </row>
    <row r="327" spans="1:8" ht="14.25" outlineLevel="1">
      <c r="A327" s="73" t="s">
        <v>402</v>
      </c>
      <c r="B327" s="89" t="s">
        <v>403</v>
      </c>
      <c r="H327" s="70"/>
    </row>
    <row r="328" spans="1:8" ht="14.25" outlineLevel="1">
      <c r="A328" s="73" t="s">
        <v>404</v>
      </c>
      <c r="B328" s="89" t="s">
        <v>405</v>
      </c>
      <c r="H328" s="70"/>
    </row>
    <row r="329" spans="1:8" ht="14.25" outlineLevel="1">
      <c r="A329" s="73" t="s">
        <v>406</v>
      </c>
      <c r="B329" s="89" t="s">
        <v>1931</v>
      </c>
      <c r="H329" s="70"/>
    </row>
    <row r="330" spans="1:8" ht="14.25" outlineLevel="1">
      <c r="A330" s="73" t="s">
        <v>407</v>
      </c>
      <c r="B330" s="109" t="s">
        <v>408</v>
      </c>
      <c r="H330" s="70"/>
    </row>
    <row r="331" spans="1:8" ht="14.25" outlineLevel="1">
      <c r="A331" s="73" t="s">
        <v>409</v>
      </c>
      <c r="B331" s="109" t="s">
        <v>408</v>
      </c>
      <c r="H331" s="70"/>
    </row>
    <row r="332" spans="1:8" ht="14.25" outlineLevel="1">
      <c r="A332" s="73" t="s">
        <v>410</v>
      </c>
      <c r="B332" s="109" t="s">
        <v>408</v>
      </c>
      <c r="H332" s="70"/>
    </row>
    <row r="333" spans="1:8" ht="14.25" outlineLevel="1">
      <c r="A333" s="73" t="s">
        <v>411</v>
      </c>
      <c r="B333" s="109" t="s">
        <v>408</v>
      </c>
      <c r="H333" s="70"/>
    </row>
    <row r="334" spans="1:8" ht="14.25" outlineLevel="1">
      <c r="A334" s="73" t="s">
        <v>412</v>
      </c>
      <c r="B334" s="109" t="s">
        <v>408</v>
      </c>
      <c r="H334" s="70"/>
    </row>
    <row r="335" spans="1:8" ht="14.25" outlineLevel="1">
      <c r="A335" s="73" t="s">
        <v>413</v>
      </c>
      <c r="B335" s="109" t="s">
        <v>408</v>
      </c>
      <c r="H335" s="70"/>
    </row>
    <row r="336" spans="1:8" ht="14.25" outlineLevel="1">
      <c r="A336" s="73" t="s">
        <v>414</v>
      </c>
      <c r="B336" s="109" t="s">
        <v>408</v>
      </c>
      <c r="H336" s="70"/>
    </row>
    <row r="337" spans="1:8" ht="14.25" outlineLevel="1">
      <c r="A337" s="73" t="s">
        <v>415</v>
      </c>
      <c r="B337" s="109" t="s">
        <v>408</v>
      </c>
      <c r="H337" s="70"/>
    </row>
    <row r="338" spans="1:8" ht="14.25" outlineLevel="1">
      <c r="A338" s="73" t="s">
        <v>416</v>
      </c>
      <c r="B338" s="109" t="s">
        <v>408</v>
      </c>
      <c r="H338" s="70"/>
    </row>
    <row r="339" spans="1:8" ht="14.25" outlineLevel="1">
      <c r="A339" s="73" t="s">
        <v>417</v>
      </c>
      <c r="B339" s="109" t="s">
        <v>408</v>
      </c>
      <c r="H339" s="70"/>
    </row>
    <row r="340" spans="1:8" ht="14.25" outlineLevel="1">
      <c r="A340" s="73" t="s">
        <v>418</v>
      </c>
      <c r="B340" s="109" t="s">
        <v>408</v>
      </c>
      <c r="H340" s="70"/>
    </row>
    <row r="341" spans="1:8" ht="14.25" outlineLevel="1">
      <c r="A341" s="73" t="s">
        <v>419</v>
      </c>
      <c r="B341" s="109" t="s">
        <v>408</v>
      </c>
      <c r="H341" s="70"/>
    </row>
    <row r="342" spans="1:8" ht="14.25" outlineLevel="1">
      <c r="A342" s="73" t="s">
        <v>420</v>
      </c>
      <c r="B342" s="109" t="s">
        <v>408</v>
      </c>
      <c r="H342" s="70"/>
    </row>
    <row r="343" spans="1:8" ht="14.25" outlineLevel="1">
      <c r="A343" s="73" t="s">
        <v>421</v>
      </c>
      <c r="B343" s="109" t="s">
        <v>408</v>
      </c>
      <c r="H343" s="70"/>
    </row>
    <row r="344" spans="1:8" ht="14.25" outlineLevel="1">
      <c r="A344" s="73" t="s">
        <v>422</v>
      </c>
      <c r="B344" s="109" t="s">
        <v>408</v>
      </c>
      <c r="H344" s="70"/>
    </row>
    <row r="345" spans="1:8" ht="14.25" outlineLevel="1">
      <c r="A345" s="73" t="s">
        <v>423</v>
      </c>
      <c r="B345" s="109" t="s">
        <v>408</v>
      </c>
      <c r="H345" s="70"/>
    </row>
    <row r="346" spans="1:8" ht="14.25" outlineLevel="1">
      <c r="A346" s="73" t="s">
        <v>424</v>
      </c>
      <c r="B346" s="109" t="s">
        <v>408</v>
      </c>
      <c r="H346" s="70"/>
    </row>
    <row r="347" spans="1:8" ht="14.25" outlineLevel="1">
      <c r="A347" s="73" t="s">
        <v>425</v>
      </c>
      <c r="B347" s="109" t="s">
        <v>408</v>
      </c>
      <c r="H347" s="70"/>
    </row>
    <row r="348" spans="1:8" ht="14.25" outlineLevel="1">
      <c r="A348" s="73" t="s">
        <v>426</v>
      </c>
      <c r="B348" s="109" t="s">
        <v>408</v>
      </c>
      <c r="H348" s="70"/>
    </row>
    <row r="349" spans="1:8" ht="14.25" outlineLevel="1">
      <c r="A349" s="73" t="s">
        <v>427</v>
      </c>
      <c r="B349" s="109" t="s">
        <v>408</v>
      </c>
      <c r="H349" s="70"/>
    </row>
    <row r="350" spans="1:8" ht="14.25" outlineLevel="1">
      <c r="A350" s="73" t="s">
        <v>428</v>
      </c>
      <c r="B350" s="109" t="s">
        <v>408</v>
      </c>
      <c r="H350" s="70"/>
    </row>
    <row r="351" spans="1:8" ht="14.25" outlineLevel="1">
      <c r="A351" s="73" t="s">
        <v>429</v>
      </c>
      <c r="B351" s="109" t="s">
        <v>408</v>
      </c>
      <c r="H351" s="70"/>
    </row>
    <row r="352" spans="1:8" ht="14.25" outlineLevel="1">
      <c r="A352" s="73" t="s">
        <v>430</v>
      </c>
      <c r="B352" s="109" t="s">
        <v>408</v>
      </c>
      <c r="H352" s="70"/>
    </row>
    <row r="353" spans="1:8" ht="14.25" outlineLevel="1">
      <c r="A353" s="73" t="s">
        <v>431</v>
      </c>
      <c r="B353" s="109" t="s">
        <v>408</v>
      </c>
      <c r="H353" s="70"/>
    </row>
    <row r="354" spans="1:8" ht="14.25" outlineLevel="1">
      <c r="A354" s="73" t="s">
        <v>432</v>
      </c>
      <c r="B354" s="109" t="s">
        <v>408</v>
      </c>
      <c r="H354" s="70"/>
    </row>
    <row r="355" spans="1:8" ht="14.25" outlineLevel="1">
      <c r="A355" s="73" t="s">
        <v>433</v>
      </c>
      <c r="B355" s="109" t="s">
        <v>408</v>
      </c>
      <c r="H355" s="70"/>
    </row>
    <row r="356" spans="1:8" ht="14.25" outlineLevel="1">
      <c r="A356" s="73" t="s">
        <v>434</v>
      </c>
      <c r="B356" s="109" t="s">
        <v>408</v>
      </c>
      <c r="H356" s="70"/>
    </row>
    <row r="357" spans="1:8" ht="14.25" outlineLevel="1">
      <c r="A357" s="73" t="s">
        <v>435</v>
      </c>
      <c r="B357" s="109" t="s">
        <v>408</v>
      </c>
      <c r="H357" s="70"/>
    </row>
    <row r="358" spans="1:8" ht="14.25" outlineLevel="1">
      <c r="A358" s="73" t="s">
        <v>436</v>
      </c>
      <c r="B358" s="109" t="s">
        <v>408</v>
      </c>
      <c r="H358" s="70"/>
    </row>
    <row r="359" spans="1:8" ht="14.25" outlineLevel="1">
      <c r="A359" s="73" t="s">
        <v>437</v>
      </c>
      <c r="B359" s="109" t="s">
        <v>408</v>
      </c>
      <c r="H359" s="70"/>
    </row>
    <row r="360" spans="1:8" ht="14.25" outlineLevel="1">
      <c r="A360" s="73" t="s">
        <v>438</v>
      </c>
      <c r="B360" s="109" t="s">
        <v>408</v>
      </c>
      <c r="H360" s="70"/>
    </row>
    <row r="361" spans="1:8" ht="14.25" outlineLevel="1">
      <c r="A361" s="73" t="s">
        <v>439</v>
      </c>
      <c r="B361" s="109" t="s">
        <v>408</v>
      </c>
      <c r="H361" s="70"/>
    </row>
    <row r="362" spans="1:8" ht="14.25" outlineLevel="1">
      <c r="A362" s="73" t="s">
        <v>440</v>
      </c>
      <c r="B362" s="109" t="s">
        <v>408</v>
      </c>
      <c r="H362" s="70"/>
    </row>
    <row r="363" spans="1:8" ht="14.25" outlineLevel="1">
      <c r="A363" s="73" t="s">
        <v>441</v>
      </c>
      <c r="B363" s="109" t="s">
        <v>408</v>
      </c>
      <c r="H363" s="70"/>
    </row>
    <row r="364" spans="1:8" ht="14.25" outlineLevel="1">
      <c r="A364" s="73" t="s">
        <v>442</v>
      </c>
      <c r="B364" s="109" t="s">
        <v>408</v>
      </c>
      <c r="H364" s="70"/>
    </row>
    <row r="365" spans="1:8" ht="14.25" outlineLevel="1">
      <c r="A365" s="73" t="s">
        <v>443</v>
      </c>
      <c r="B365" s="109" t="s">
        <v>408</v>
      </c>
      <c r="H365" s="70"/>
    </row>
    <row r="366" ht="14.25">
      <c r="H366" s="70"/>
    </row>
    <row r="367" ht="14.25">
      <c r="H367" s="70"/>
    </row>
    <row r="368" ht="14.25">
      <c r="H368" s="70"/>
    </row>
    <row r="369" ht="14.25">
      <c r="H369" s="70"/>
    </row>
    <row r="370" ht="14.25">
      <c r="H370" s="70"/>
    </row>
    <row r="371" ht="14.25">
      <c r="H371" s="70"/>
    </row>
    <row r="372" ht="14.25">
      <c r="H372" s="70"/>
    </row>
    <row r="373" ht="14.25">
      <c r="H373" s="70"/>
    </row>
    <row r="374" ht="14.25">
      <c r="H374" s="70"/>
    </row>
    <row r="375" ht="14.25">
      <c r="H375" s="70"/>
    </row>
    <row r="376" ht="14.25">
      <c r="H376" s="70"/>
    </row>
    <row r="377" ht="14.25">
      <c r="H377" s="70"/>
    </row>
    <row r="378" ht="14.25">
      <c r="H378" s="70"/>
    </row>
    <row r="379" ht="14.25">
      <c r="H379" s="70"/>
    </row>
    <row r="380" ht="14.25">
      <c r="H380" s="70"/>
    </row>
    <row r="381" ht="14.25">
      <c r="H381" s="70"/>
    </row>
    <row r="382" ht="14.25">
      <c r="H382" s="70"/>
    </row>
    <row r="383" ht="14.25">
      <c r="H383" s="70"/>
    </row>
    <row r="384" ht="14.25">
      <c r="H384" s="70"/>
    </row>
    <row r="385" ht="14.25">
      <c r="H385" s="70"/>
    </row>
    <row r="386" ht="14.25">
      <c r="H386" s="70"/>
    </row>
    <row r="387" ht="14.25">
      <c r="H387" s="70"/>
    </row>
    <row r="388" ht="14.25">
      <c r="H388" s="70"/>
    </row>
    <row r="389" ht="14.25">
      <c r="H389" s="70"/>
    </row>
    <row r="390" ht="14.25">
      <c r="H390" s="70"/>
    </row>
    <row r="391" ht="14.25">
      <c r="H391" s="70"/>
    </row>
    <row r="392" ht="14.25">
      <c r="H392" s="70"/>
    </row>
    <row r="393" ht="14.25">
      <c r="H393" s="70"/>
    </row>
    <row r="394" ht="14.25">
      <c r="H394" s="70"/>
    </row>
    <row r="395" ht="14.25">
      <c r="H395" s="70"/>
    </row>
    <row r="396" ht="14.25">
      <c r="H396" s="70"/>
    </row>
    <row r="397" ht="14.25">
      <c r="H397" s="70"/>
    </row>
    <row r="398" ht="14.25">
      <c r="H398" s="70"/>
    </row>
    <row r="399" ht="14.25">
      <c r="H399" s="70"/>
    </row>
    <row r="400" ht="14.25">
      <c r="H400" s="70"/>
    </row>
    <row r="401" ht="14.25">
      <c r="H401" s="70"/>
    </row>
    <row r="402" ht="14.25">
      <c r="H402" s="70"/>
    </row>
    <row r="403" ht="14.25">
      <c r="H403" s="70"/>
    </row>
    <row r="404" ht="14.25">
      <c r="H404" s="70"/>
    </row>
    <row r="405" ht="14.25">
      <c r="H405" s="70"/>
    </row>
    <row r="406" ht="14.25">
      <c r="H406" s="70"/>
    </row>
    <row r="407" ht="14.25">
      <c r="H407" s="70"/>
    </row>
    <row r="408" ht="14.25">
      <c r="H408" s="70"/>
    </row>
    <row r="409" ht="14.25">
      <c r="H409" s="70"/>
    </row>
    <row r="410" ht="14.25">
      <c r="H410" s="70"/>
    </row>
    <row r="411" ht="14.25">
      <c r="H411" s="70"/>
    </row>
    <row r="412" ht="14.25">
      <c r="H412" s="70"/>
    </row>
    <row r="413" ht="14.25">
      <c r="H413" s="70"/>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85"/>
  <sheetViews>
    <sheetView showGridLines="0" view="pageBreakPreview" zoomScale="60" zoomScalePageLayoutView="0" workbookViewId="0" topLeftCell="B289">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9" t="s">
        <v>0</v>
      </c>
      <c r="L2" s="210"/>
      <c r="M2" s="210"/>
      <c r="N2" s="210"/>
      <c r="O2" s="210"/>
      <c r="P2" s="210"/>
    </row>
    <row r="3" spans="2:16" ht="6" customHeight="1">
      <c r="B3" s="1"/>
      <c r="C3" s="1"/>
      <c r="D3" s="1"/>
      <c r="E3" s="1"/>
      <c r="F3" s="1"/>
      <c r="G3" s="1"/>
      <c r="H3" s="1"/>
      <c r="I3" s="1"/>
      <c r="J3" s="1"/>
      <c r="K3" s="1"/>
      <c r="L3" s="1"/>
      <c r="M3" s="1"/>
      <c r="N3" s="1"/>
      <c r="O3" s="1"/>
      <c r="P3" s="1"/>
    </row>
    <row r="4" spans="2:16" ht="33" customHeight="1">
      <c r="B4" s="211" t="s">
        <v>1295</v>
      </c>
      <c r="C4" s="212"/>
      <c r="D4" s="212"/>
      <c r="E4" s="212"/>
      <c r="F4" s="212"/>
      <c r="G4" s="212"/>
      <c r="H4" s="212"/>
      <c r="I4" s="212"/>
      <c r="J4" s="212"/>
      <c r="K4" s="212"/>
      <c r="L4" s="212"/>
      <c r="M4" s="212"/>
      <c r="N4" s="212"/>
      <c r="O4" s="212"/>
      <c r="P4" s="212"/>
    </row>
    <row r="5" spans="2:16" ht="4.5" customHeight="1">
      <c r="B5" s="1"/>
      <c r="C5" s="1"/>
      <c r="D5" s="1"/>
      <c r="E5" s="1"/>
      <c r="F5" s="1"/>
      <c r="G5" s="1"/>
      <c r="H5" s="1"/>
      <c r="I5" s="1"/>
      <c r="J5" s="1"/>
      <c r="K5" s="1"/>
      <c r="L5" s="1"/>
      <c r="M5" s="1"/>
      <c r="N5" s="1"/>
      <c r="O5" s="1"/>
      <c r="P5" s="1"/>
    </row>
    <row r="6" spans="2:16" ht="20.25" customHeight="1">
      <c r="B6" s="216" t="s">
        <v>1120</v>
      </c>
      <c r="C6" s="217"/>
      <c r="D6" s="217"/>
      <c r="E6" s="217"/>
      <c r="F6" s="217"/>
      <c r="G6" s="1"/>
      <c r="H6" s="338">
        <v>43678</v>
      </c>
      <c r="I6" s="203"/>
      <c r="J6" s="203"/>
      <c r="K6" s="203"/>
      <c r="L6" s="1"/>
      <c r="M6" s="1"/>
      <c r="N6" s="1"/>
      <c r="O6" s="1"/>
      <c r="P6" s="1"/>
    </row>
    <row r="7" spans="2:16" ht="5.25" customHeight="1">
      <c r="B7" s="1"/>
      <c r="C7" s="1"/>
      <c r="D7" s="1"/>
      <c r="E7" s="1"/>
      <c r="F7" s="1"/>
      <c r="G7" s="1"/>
      <c r="H7" s="1"/>
      <c r="I7" s="1"/>
      <c r="J7" s="1"/>
      <c r="K7" s="1"/>
      <c r="L7" s="1"/>
      <c r="M7" s="1"/>
      <c r="N7" s="1"/>
      <c r="O7" s="1"/>
      <c r="P7" s="1"/>
    </row>
    <row r="8" spans="2:16" ht="17.25" customHeight="1">
      <c r="B8" s="329" t="s">
        <v>1296</v>
      </c>
      <c r="C8" s="330"/>
      <c r="D8" s="331"/>
      <c r="E8" s="332" t="s">
        <v>1297</v>
      </c>
      <c r="F8" s="333"/>
      <c r="G8" s="333"/>
      <c r="H8" s="334"/>
      <c r="I8" s="335" t="s">
        <v>1298</v>
      </c>
      <c r="J8" s="336"/>
      <c r="K8" s="336"/>
      <c r="L8" s="336"/>
      <c r="M8" s="336"/>
      <c r="N8" s="336"/>
      <c r="O8" s="337"/>
      <c r="P8" s="1"/>
    </row>
    <row r="9" spans="2:16" ht="22.5" customHeight="1">
      <c r="B9" s="24" t="s">
        <v>1299</v>
      </c>
      <c r="C9" s="4" t="s">
        <v>1300</v>
      </c>
      <c r="D9" s="4" t="s">
        <v>1301</v>
      </c>
      <c r="E9" s="24" t="s">
        <v>1302</v>
      </c>
      <c r="F9" s="328" t="s">
        <v>1303</v>
      </c>
      <c r="G9" s="201"/>
      <c r="H9" s="201"/>
      <c r="I9" s="204" t="s">
        <v>1304</v>
      </c>
      <c r="J9" s="201"/>
      <c r="K9" s="201"/>
      <c r="L9" s="201"/>
      <c r="M9" s="4" t="s">
        <v>1305</v>
      </c>
      <c r="N9" s="4" t="s">
        <v>1306</v>
      </c>
      <c r="O9" s="4" t="s">
        <v>1307</v>
      </c>
      <c r="P9" s="1"/>
    </row>
    <row r="10" spans="2:16" ht="11.25" customHeight="1">
      <c r="B10" s="25">
        <v>43678</v>
      </c>
      <c r="C10" s="26">
        <v>43709</v>
      </c>
      <c r="D10" s="10">
        <v>1</v>
      </c>
      <c r="E10" s="27">
        <v>31</v>
      </c>
      <c r="F10" s="324">
        <v>2250000000</v>
      </c>
      <c r="G10" s="226"/>
      <c r="H10" s="226"/>
      <c r="I10" s="227">
        <v>2897492596.60461</v>
      </c>
      <c r="J10" s="226"/>
      <c r="K10" s="226"/>
      <c r="L10" s="226"/>
      <c r="M10" s="10">
        <v>2892578234.7407613</v>
      </c>
      <c r="N10" s="10">
        <v>2885221812.983947</v>
      </c>
      <c r="O10" s="10">
        <v>2873001326.258489</v>
      </c>
      <c r="P10" s="1"/>
    </row>
    <row r="11" spans="2:16" ht="11.25" customHeight="1">
      <c r="B11" s="25">
        <v>43678</v>
      </c>
      <c r="C11" s="26">
        <v>43739</v>
      </c>
      <c r="D11" s="10">
        <v>2</v>
      </c>
      <c r="E11" s="27">
        <v>61</v>
      </c>
      <c r="F11" s="324">
        <v>2250000000</v>
      </c>
      <c r="G11" s="226"/>
      <c r="H11" s="226"/>
      <c r="I11" s="227">
        <v>2878758214.741972</v>
      </c>
      <c r="J11" s="226"/>
      <c r="K11" s="226"/>
      <c r="L11" s="226"/>
      <c r="M11" s="10">
        <v>2869158428.59237</v>
      </c>
      <c r="N11" s="10">
        <v>2854817760.062047</v>
      </c>
      <c r="O11" s="10">
        <v>2831073162.9096003</v>
      </c>
      <c r="P11" s="1"/>
    </row>
    <row r="12" spans="2:16" ht="11.25" customHeight="1">
      <c r="B12" s="25">
        <v>43678</v>
      </c>
      <c r="C12" s="26">
        <v>43770</v>
      </c>
      <c r="D12" s="10">
        <v>3</v>
      </c>
      <c r="E12" s="27">
        <v>92</v>
      </c>
      <c r="F12" s="324">
        <v>2250000000</v>
      </c>
      <c r="G12" s="226"/>
      <c r="H12" s="226"/>
      <c r="I12" s="227">
        <v>2860365105.781892</v>
      </c>
      <c r="J12" s="226"/>
      <c r="K12" s="226"/>
      <c r="L12" s="226"/>
      <c r="M12" s="10">
        <v>2845991442.102425</v>
      </c>
      <c r="N12" s="10">
        <v>2824564801.96323</v>
      </c>
      <c r="O12" s="10">
        <v>2789207764.3963428</v>
      </c>
      <c r="P12" s="1"/>
    </row>
    <row r="13" spans="2:16" ht="11.25" customHeight="1">
      <c r="B13" s="25">
        <v>43678</v>
      </c>
      <c r="C13" s="26">
        <v>43800</v>
      </c>
      <c r="D13" s="10">
        <v>4</v>
      </c>
      <c r="E13" s="27">
        <v>122</v>
      </c>
      <c r="F13" s="324">
        <v>2250000000</v>
      </c>
      <c r="G13" s="226"/>
      <c r="H13" s="226"/>
      <c r="I13" s="227">
        <v>2841589935.232835</v>
      </c>
      <c r="J13" s="226"/>
      <c r="K13" s="226"/>
      <c r="L13" s="226"/>
      <c r="M13" s="10">
        <v>2822669851.886431</v>
      </c>
      <c r="N13" s="10">
        <v>2794523750.907816</v>
      </c>
      <c r="O13" s="10">
        <v>2748230854.393419</v>
      </c>
      <c r="P13" s="1"/>
    </row>
    <row r="14" spans="2:16" ht="11.25" customHeight="1">
      <c r="B14" s="25">
        <v>43678</v>
      </c>
      <c r="C14" s="26">
        <v>43831</v>
      </c>
      <c r="D14" s="10">
        <v>5</v>
      </c>
      <c r="E14" s="27">
        <v>153</v>
      </c>
      <c r="F14" s="324">
        <v>2250000000</v>
      </c>
      <c r="G14" s="226"/>
      <c r="H14" s="226"/>
      <c r="I14" s="227">
        <v>2823184027.087452</v>
      </c>
      <c r="J14" s="226"/>
      <c r="K14" s="226"/>
      <c r="L14" s="226"/>
      <c r="M14" s="10">
        <v>2799630048.2879457</v>
      </c>
      <c r="N14" s="10">
        <v>2764664649.1360803</v>
      </c>
      <c r="O14" s="10">
        <v>2707350505.017847</v>
      </c>
      <c r="P14" s="1"/>
    </row>
    <row r="15" spans="2:16" ht="11.25" customHeight="1">
      <c r="B15" s="25">
        <v>43678</v>
      </c>
      <c r="C15" s="26">
        <v>43862</v>
      </c>
      <c r="D15" s="10">
        <v>6</v>
      </c>
      <c r="E15" s="27">
        <v>184</v>
      </c>
      <c r="F15" s="324">
        <v>2250000000</v>
      </c>
      <c r="G15" s="226"/>
      <c r="H15" s="226"/>
      <c r="I15" s="227">
        <v>2804642896.759657</v>
      </c>
      <c r="J15" s="226"/>
      <c r="K15" s="226"/>
      <c r="L15" s="226"/>
      <c r="M15" s="10">
        <v>2776526412.6490035</v>
      </c>
      <c r="N15" s="10">
        <v>2734876473.845013</v>
      </c>
      <c r="O15" s="10">
        <v>2666836315.8556643</v>
      </c>
      <c r="P15" s="1"/>
    </row>
    <row r="16" spans="2:16" ht="11.25" customHeight="1">
      <c r="B16" s="25">
        <v>43678</v>
      </c>
      <c r="C16" s="26">
        <v>43891</v>
      </c>
      <c r="D16" s="10">
        <v>7</v>
      </c>
      <c r="E16" s="27">
        <v>213</v>
      </c>
      <c r="F16" s="324">
        <v>2250000000</v>
      </c>
      <c r="G16" s="226"/>
      <c r="H16" s="226"/>
      <c r="I16" s="227">
        <v>2785284502.618101</v>
      </c>
      <c r="J16" s="226"/>
      <c r="K16" s="226"/>
      <c r="L16" s="226"/>
      <c r="M16" s="10">
        <v>2752986878.2775497</v>
      </c>
      <c r="N16" s="10">
        <v>2705238062.30384</v>
      </c>
      <c r="O16" s="10">
        <v>2627481590.360723</v>
      </c>
      <c r="P16" s="1"/>
    </row>
    <row r="17" spans="2:16" ht="11.25" customHeight="1">
      <c r="B17" s="25">
        <v>43678</v>
      </c>
      <c r="C17" s="26">
        <v>43922</v>
      </c>
      <c r="D17" s="10">
        <v>8</v>
      </c>
      <c r="E17" s="27">
        <v>244</v>
      </c>
      <c r="F17" s="324">
        <v>2250000000</v>
      </c>
      <c r="G17" s="226"/>
      <c r="H17" s="226"/>
      <c r="I17" s="227">
        <v>2766348818.842323</v>
      </c>
      <c r="J17" s="226"/>
      <c r="K17" s="226"/>
      <c r="L17" s="226"/>
      <c r="M17" s="10">
        <v>2729633243.4897423</v>
      </c>
      <c r="N17" s="10">
        <v>2675467867.359814</v>
      </c>
      <c r="O17" s="10">
        <v>2587560730.380497</v>
      </c>
      <c r="P17" s="1"/>
    </row>
    <row r="18" spans="2:16" ht="11.25" customHeight="1">
      <c r="B18" s="25">
        <v>43678</v>
      </c>
      <c r="C18" s="26">
        <v>43952</v>
      </c>
      <c r="D18" s="10">
        <v>9</v>
      </c>
      <c r="E18" s="27">
        <v>274</v>
      </c>
      <c r="F18" s="324">
        <v>2250000000</v>
      </c>
      <c r="G18" s="226"/>
      <c r="H18" s="226"/>
      <c r="I18" s="227">
        <v>2747337805.040592</v>
      </c>
      <c r="J18" s="226"/>
      <c r="K18" s="226"/>
      <c r="L18" s="226"/>
      <c r="M18" s="10">
        <v>2706424899.851743</v>
      </c>
      <c r="N18" s="10">
        <v>2646191002.7658644</v>
      </c>
      <c r="O18" s="10">
        <v>2548754960.5586276</v>
      </c>
      <c r="P18" s="1"/>
    </row>
    <row r="19" spans="2:16" ht="11.25" customHeight="1">
      <c r="B19" s="25">
        <v>43678</v>
      </c>
      <c r="C19" s="26">
        <v>43983</v>
      </c>
      <c r="D19" s="10">
        <v>10</v>
      </c>
      <c r="E19" s="27">
        <v>305</v>
      </c>
      <c r="F19" s="324">
        <v>2250000000</v>
      </c>
      <c r="G19" s="226"/>
      <c r="H19" s="226"/>
      <c r="I19" s="227">
        <v>2727265517.560596</v>
      </c>
      <c r="J19" s="226"/>
      <c r="K19" s="226"/>
      <c r="L19" s="226"/>
      <c r="M19" s="10">
        <v>2682094765.7887454</v>
      </c>
      <c r="N19" s="10">
        <v>2615733048.612646</v>
      </c>
      <c r="O19" s="10">
        <v>2508747395.769028</v>
      </c>
      <c r="P19" s="1"/>
    </row>
    <row r="20" spans="2:16" ht="11.25" customHeight="1">
      <c r="B20" s="25">
        <v>43678</v>
      </c>
      <c r="C20" s="26">
        <v>44013</v>
      </c>
      <c r="D20" s="10">
        <v>11</v>
      </c>
      <c r="E20" s="27">
        <v>335</v>
      </c>
      <c r="F20" s="324">
        <v>2250000000</v>
      </c>
      <c r="G20" s="226"/>
      <c r="H20" s="226"/>
      <c r="I20" s="227">
        <v>2708331510.457805</v>
      </c>
      <c r="J20" s="226"/>
      <c r="K20" s="226"/>
      <c r="L20" s="226"/>
      <c r="M20" s="10">
        <v>2659102510.979043</v>
      </c>
      <c r="N20" s="10">
        <v>2586926849.556369</v>
      </c>
      <c r="O20" s="10">
        <v>2470948802.1716437</v>
      </c>
      <c r="P20" s="1"/>
    </row>
    <row r="21" spans="2:16" ht="11.25" customHeight="1">
      <c r="B21" s="25">
        <v>43678</v>
      </c>
      <c r="C21" s="26">
        <v>44044</v>
      </c>
      <c r="D21" s="10">
        <v>12</v>
      </c>
      <c r="E21" s="27">
        <v>366</v>
      </c>
      <c r="F21" s="324">
        <v>2250000000</v>
      </c>
      <c r="G21" s="226"/>
      <c r="H21" s="226"/>
      <c r="I21" s="227">
        <v>2689086600.490284</v>
      </c>
      <c r="J21" s="226"/>
      <c r="K21" s="226"/>
      <c r="L21" s="226"/>
      <c r="M21" s="10">
        <v>2635729426.1536837</v>
      </c>
      <c r="N21" s="10">
        <v>2557666918.9690003</v>
      </c>
      <c r="O21" s="10">
        <v>2432653224.2950597</v>
      </c>
      <c r="P21" s="1"/>
    </row>
    <row r="22" spans="2:16" ht="11.25" customHeight="1">
      <c r="B22" s="25">
        <v>43678</v>
      </c>
      <c r="C22" s="26">
        <v>44075</v>
      </c>
      <c r="D22" s="10">
        <v>13</v>
      </c>
      <c r="E22" s="27">
        <v>397</v>
      </c>
      <c r="F22" s="324">
        <v>2250000000</v>
      </c>
      <c r="G22" s="226"/>
      <c r="H22" s="226"/>
      <c r="I22" s="227">
        <v>2670286682.032164</v>
      </c>
      <c r="J22" s="226"/>
      <c r="K22" s="226"/>
      <c r="L22" s="226"/>
      <c r="M22" s="10">
        <v>2612863399.1111903</v>
      </c>
      <c r="N22" s="10">
        <v>2529029873.3310547</v>
      </c>
      <c r="O22" s="10">
        <v>2395227653.535656</v>
      </c>
      <c r="P22" s="1"/>
    </row>
    <row r="23" spans="2:16" ht="11.25" customHeight="1">
      <c r="B23" s="25">
        <v>43678</v>
      </c>
      <c r="C23" s="26">
        <v>44105</v>
      </c>
      <c r="D23" s="10">
        <v>14</v>
      </c>
      <c r="E23" s="27">
        <v>427</v>
      </c>
      <c r="F23" s="324">
        <v>2250000000</v>
      </c>
      <c r="G23" s="226"/>
      <c r="H23" s="226"/>
      <c r="I23" s="227">
        <v>2650897725.32536</v>
      </c>
      <c r="J23" s="226"/>
      <c r="K23" s="226"/>
      <c r="L23" s="226"/>
      <c r="M23" s="10">
        <v>2589633761.8327813</v>
      </c>
      <c r="N23" s="10">
        <v>2500376276.969014</v>
      </c>
      <c r="O23" s="10">
        <v>2358382757.254972</v>
      </c>
      <c r="P23" s="1"/>
    </row>
    <row r="24" spans="2:16" ht="11.25" customHeight="1">
      <c r="B24" s="25">
        <v>43678</v>
      </c>
      <c r="C24" s="26">
        <v>44136</v>
      </c>
      <c r="D24" s="10">
        <v>15</v>
      </c>
      <c r="E24" s="27">
        <v>458</v>
      </c>
      <c r="F24" s="324">
        <v>2250000000</v>
      </c>
      <c r="G24" s="226"/>
      <c r="H24" s="226"/>
      <c r="I24" s="227">
        <v>2631694742.965694</v>
      </c>
      <c r="J24" s="226"/>
      <c r="K24" s="226"/>
      <c r="L24" s="226"/>
      <c r="M24" s="10">
        <v>2566514179.3085804</v>
      </c>
      <c r="N24" s="10">
        <v>2471751362.052256</v>
      </c>
      <c r="O24" s="10">
        <v>2321508739.3372865</v>
      </c>
      <c r="P24" s="1"/>
    </row>
    <row r="25" spans="2:16" ht="11.25" customHeight="1">
      <c r="B25" s="25">
        <v>43678</v>
      </c>
      <c r="C25" s="26">
        <v>44166</v>
      </c>
      <c r="D25" s="10">
        <v>16</v>
      </c>
      <c r="E25" s="27">
        <v>488</v>
      </c>
      <c r="F25" s="324">
        <v>2250000000</v>
      </c>
      <c r="G25" s="226"/>
      <c r="H25" s="226"/>
      <c r="I25" s="227">
        <v>2613049943.003713</v>
      </c>
      <c r="J25" s="226"/>
      <c r="K25" s="226"/>
      <c r="L25" s="226"/>
      <c r="M25" s="10">
        <v>2544148316.6162534</v>
      </c>
      <c r="N25" s="10">
        <v>2444180682.433221</v>
      </c>
      <c r="O25" s="10">
        <v>2286203743.5610943</v>
      </c>
      <c r="P25" s="1"/>
    </row>
    <row r="26" spans="2:16" ht="11.25" customHeight="1">
      <c r="B26" s="25">
        <v>43678</v>
      </c>
      <c r="C26" s="26">
        <v>44197</v>
      </c>
      <c r="D26" s="10">
        <v>17</v>
      </c>
      <c r="E26" s="27">
        <v>519</v>
      </c>
      <c r="F26" s="324">
        <v>2250000000</v>
      </c>
      <c r="G26" s="226"/>
      <c r="H26" s="226"/>
      <c r="I26" s="227">
        <v>2593420465.02156</v>
      </c>
      <c r="J26" s="226"/>
      <c r="K26" s="226"/>
      <c r="L26" s="226"/>
      <c r="M26" s="10">
        <v>2520753785.509614</v>
      </c>
      <c r="N26" s="10">
        <v>2415546501.2264943</v>
      </c>
      <c r="O26" s="10">
        <v>2249850424.9823747</v>
      </c>
      <c r="P26" s="1"/>
    </row>
    <row r="27" spans="2:16" ht="11.25" customHeight="1">
      <c r="B27" s="25">
        <v>43678</v>
      </c>
      <c r="C27" s="26">
        <v>44228</v>
      </c>
      <c r="D27" s="10">
        <v>18</v>
      </c>
      <c r="E27" s="27">
        <v>550</v>
      </c>
      <c r="F27" s="324">
        <v>2250000000</v>
      </c>
      <c r="G27" s="226"/>
      <c r="H27" s="226"/>
      <c r="I27" s="227">
        <v>2573588985.57536</v>
      </c>
      <c r="J27" s="226"/>
      <c r="K27" s="226"/>
      <c r="L27" s="226"/>
      <c r="M27" s="10">
        <v>2497235284.999106</v>
      </c>
      <c r="N27" s="10">
        <v>2386923663.3041286</v>
      </c>
      <c r="O27" s="10">
        <v>2213774564.9372845</v>
      </c>
      <c r="P27" s="1"/>
    </row>
    <row r="28" spans="2:16" ht="11.25" customHeight="1">
      <c r="B28" s="25">
        <v>43678</v>
      </c>
      <c r="C28" s="26">
        <v>44256</v>
      </c>
      <c r="D28" s="10">
        <v>19</v>
      </c>
      <c r="E28" s="27">
        <v>578</v>
      </c>
      <c r="F28" s="324">
        <v>2250000000</v>
      </c>
      <c r="G28" s="226"/>
      <c r="H28" s="226"/>
      <c r="I28" s="227">
        <v>2552957336.030652</v>
      </c>
      <c r="J28" s="226"/>
      <c r="K28" s="226"/>
      <c r="L28" s="226"/>
      <c r="M28" s="10">
        <v>2473420486.8548856</v>
      </c>
      <c r="N28" s="10">
        <v>2358729491.073345</v>
      </c>
      <c r="O28" s="10">
        <v>2179254802.007219</v>
      </c>
      <c r="P28" s="1"/>
    </row>
    <row r="29" spans="2:16" ht="11.25" customHeight="1">
      <c r="B29" s="25">
        <v>43678</v>
      </c>
      <c r="C29" s="26">
        <v>44287</v>
      </c>
      <c r="D29" s="10">
        <v>20</v>
      </c>
      <c r="E29" s="27">
        <v>609</v>
      </c>
      <c r="F29" s="324">
        <v>2250000000</v>
      </c>
      <c r="G29" s="226"/>
      <c r="H29" s="226"/>
      <c r="I29" s="227">
        <v>2532771962.104782</v>
      </c>
      <c r="J29" s="226"/>
      <c r="K29" s="226"/>
      <c r="L29" s="226"/>
      <c r="M29" s="10">
        <v>2449702049.103215</v>
      </c>
      <c r="N29" s="10">
        <v>2330169652.072919</v>
      </c>
      <c r="O29" s="10">
        <v>2143749499.0790384</v>
      </c>
      <c r="P29" s="1"/>
    </row>
    <row r="30" spans="2:16" ht="11.25" customHeight="1">
      <c r="B30" s="25">
        <v>43678</v>
      </c>
      <c r="C30" s="26">
        <v>44317</v>
      </c>
      <c r="D30" s="10">
        <v>21</v>
      </c>
      <c r="E30" s="27">
        <v>639</v>
      </c>
      <c r="F30" s="324">
        <v>2250000000</v>
      </c>
      <c r="G30" s="226"/>
      <c r="H30" s="226"/>
      <c r="I30" s="227">
        <v>2513582705.116078</v>
      </c>
      <c r="J30" s="226"/>
      <c r="K30" s="226"/>
      <c r="L30" s="226"/>
      <c r="M30" s="10">
        <v>2427151668.3725953</v>
      </c>
      <c r="N30" s="10">
        <v>2303037232.0876393</v>
      </c>
      <c r="O30" s="10">
        <v>2110102425.3612432</v>
      </c>
      <c r="P30" s="1"/>
    </row>
    <row r="31" spans="2:16" ht="11.25" customHeight="1">
      <c r="B31" s="25">
        <v>43678</v>
      </c>
      <c r="C31" s="26">
        <v>44348</v>
      </c>
      <c r="D31" s="10">
        <v>22</v>
      </c>
      <c r="E31" s="27">
        <v>670</v>
      </c>
      <c r="F31" s="324">
        <v>2250000000</v>
      </c>
      <c r="G31" s="226"/>
      <c r="H31" s="226"/>
      <c r="I31" s="227">
        <v>2493047922.524638</v>
      </c>
      <c r="J31" s="226"/>
      <c r="K31" s="226"/>
      <c r="L31" s="226"/>
      <c r="M31" s="10">
        <v>2403239988.5658865</v>
      </c>
      <c r="N31" s="10">
        <v>2274548901.0601897</v>
      </c>
      <c r="O31" s="10">
        <v>2075173799.2464278</v>
      </c>
      <c r="P31" s="1"/>
    </row>
    <row r="32" spans="2:16" ht="11.25" customHeight="1">
      <c r="B32" s="25">
        <v>43678</v>
      </c>
      <c r="C32" s="26">
        <v>44378</v>
      </c>
      <c r="D32" s="10">
        <v>23</v>
      </c>
      <c r="E32" s="27">
        <v>700</v>
      </c>
      <c r="F32" s="324">
        <v>2250000000</v>
      </c>
      <c r="G32" s="226"/>
      <c r="H32" s="226"/>
      <c r="I32" s="227">
        <v>2472737781.14964</v>
      </c>
      <c r="J32" s="226"/>
      <c r="K32" s="226"/>
      <c r="L32" s="226"/>
      <c r="M32" s="10">
        <v>2379748928.1631603</v>
      </c>
      <c r="N32" s="10">
        <v>2246772210.741213</v>
      </c>
      <c r="O32" s="10">
        <v>2041429208.4659314</v>
      </c>
      <c r="P32" s="1"/>
    </row>
    <row r="33" spans="2:16" ht="11.25" customHeight="1">
      <c r="B33" s="25">
        <v>43678</v>
      </c>
      <c r="C33" s="26">
        <v>44409</v>
      </c>
      <c r="D33" s="10">
        <v>24</v>
      </c>
      <c r="E33" s="27">
        <v>731</v>
      </c>
      <c r="F33" s="324">
        <v>2250000000</v>
      </c>
      <c r="G33" s="226"/>
      <c r="H33" s="226"/>
      <c r="I33" s="227">
        <v>2452101699.854965</v>
      </c>
      <c r="J33" s="226"/>
      <c r="K33" s="226"/>
      <c r="L33" s="226"/>
      <c r="M33" s="10">
        <v>2355886333.454218</v>
      </c>
      <c r="N33" s="10">
        <v>2218586313.4355145</v>
      </c>
      <c r="O33" s="10">
        <v>2007281258.403765</v>
      </c>
      <c r="P33" s="1"/>
    </row>
    <row r="34" spans="2:16" ht="11.25" customHeight="1">
      <c r="B34" s="25">
        <v>43678</v>
      </c>
      <c r="C34" s="26">
        <v>44440</v>
      </c>
      <c r="D34" s="10">
        <v>25</v>
      </c>
      <c r="E34" s="27">
        <v>762</v>
      </c>
      <c r="F34" s="324">
        <v>2250000000</v>
      </c>
      <c r="G34" s="226"/>
      <c r="H34" s="226"/>
      <c r="I34" s="227">
        <v>2432579920.794604</v>
      </c>
      <c r="J34" s="226"/>
      <c r="K34" s="226"/>
      <c r="L34" s="226"/>
      <c r="M34" s="10">
        <v>2333166602.0054235</v>
      </c>
      <c r="N34" s="10">
        <v>2191602769.8634887</v>
      </c>
      <c r="O34" s="10">
        <v>1974469186.023401</v>
      </c>
      <c r="P34" s="1"/>
    </row>
    <row r="35" spans="2:16" ht="11.25" customHeight="1">
      <c r="B35" s="25">
        <v>43678</v>
      </c>
      <c r="C35" s="26">
        <v>44470</v>
      </c>
      <c r="D35" s="10">
        <v>26</v>
      </c>
      <c r="E35" s="27">
        <v>792</v>
      </c>
      <c r="F35" s="324">
        <v>2250000000</v>
      </c>
      <c r="G35" s="226"/>
      <c r="H35" s="226"/>
      <c r="I35" s="227">
        <v>2413552230.548518</v>
      </c>
      <c r="J35" s="226"/>
      <c r="K35" s="226"/>
      <c r="L35" s="226"/>
      <c r="M35" s="10">
        <v>2311116804.9115663</v>
      </c>
      <c r="N35" s="10">
        <v>2165547690.2343044</v>
      </c>
      <c r="O35" s="10">
        <v>1942998008.9162562</v>
      </c>
      <c r="P35" s="1"/>
    </row>
    <row r="36" spans="2:16" ht="11.25" customHeight="1">
      <c r="B36" s="25">
        <v>43678</v>
      </c>
      <c r="C36" s="26">
        <v>44501</v>
      </c>
      <c r="D36" s="10">
        <v>27</v>
      </c>
      <c r="E36" s="27">
        <v>823</v>
      </c>
      <c r="F36" s="324">
        <v>2250000000</v>
      </c>
      <c r="G36" s="226"/>
      <c r="H36" s="226"/>
      <c r="I36" s="227">
        <v>2394504196.31869</v>
      </c>
      <c r="J36" s="226"/>
      <c r="K36" s="226"/>
      <c r="L36" s="226"/>
      <c r="M36" s="10">
        <v>2288988313.5321727</v>
      </c>
      <c r="N36" s="10">
        <v>2139358293.7985523</v>
      </c>
      <c r="O36" s="10">
        <v>1911369923.7675998</v>
      </c>
      <c r="P36" s="1"/>
    </row>
    <row r="37" spans="2:16" ht="11.25" customHeight="1">
      <c r="B37" s="25">
        <v>43678</v>
      </c>
      <c r="C37" s="26">
        <v>44531</v>
      </c>
      <c r="D37" s="10">
        <v>28</v>
      </c>
      <c r="E37" s="27">
        <v>853</v>
      </c>
      <c r="F37" s="324">
        <v>2250000000</v>
      </c>
      <c r="G37" s="226"/>
      <c r="H37" s="226"/>
      <c r="I37" s="227">
        <v>2375400105.983831</v>
      </c>
      <c r="J37" s="226"/>
      <c r="K37" s="226"/>
      <c r="L37" s="226"/>
      <c r="M37" s="10">
        <v>2266998875.9913716</v>
      </c>
      <c r="N37" s="10">
        <v>2113591344.7480378</v>
      </c>
      <c r="O37" s="10">
        <v>1880608211.5332384</v>
      </c>
      <c r="P37" s="1"/>
    </row>
    <row r="38" spans="2:16" ht="11.25" customHeight="1">
      <c r="B38" s="25">
        <v>43678</v>
      </c>
      <c r="C38" s="26">
        <v>44562</v>
      </c>
      <c r="D38" s="10">
        <v>29</v>
      </c>
      <c r="E38" s="27">
        <v>884</v>
      </c>
      <c r="F38" s="324">
        <v>2250000000</v>
      </c>
      <c r="G38" s="226"/>
      <c r="H38" s="226"/>
      <c r="I38" s="227">
        <v>2355605906.62908</v>
      </c>
      <c r="J38" s="226"/>
      <c r="K38" s="226"/>
      <c r="L38" s="226"/>
      <c r="M38" s="10">
        <v>2244295026.137634</v>
      </c>
      <c r="N38" s="10">
        <v>2087102397.0722966</v>
      </c>
      <c r="O38" s="10">
        <v>1849173592.2275877</v>
      </c>
      <c r="P38" s="1"/>
    </row>
    <row r="39" spans="2:16" ht="11.25" customHeight="1">
      <c r="B39" s="25">
        <v>43678</v>
      </c>
      <c r="C39" s="26">
        <v>44593</v>
      </c>
      <c r="D39" s="10">
        <v>30</v>
      </c>
      <c r="E39" s="27">
        <v>915</v>
      </c>
      <c r="F39" s="324">
        <v>2250000000</v>
      </c>
      <c r="G39" s="226"/>
      <c r="H39" s="226"/>
      <c r="I39" s="227">
        <v>2336031295.042563</v>
      </c>
      <c r="J39" s="226"/>
      <c r="K39" s="226"/>
      <c r="L39" s="226"/>
      <c r="M39" s="10">
        <v>2221870526.3175397</v>
      </c>
      <c r="N39" s="10">
        <v>2060993635.9974082</v>
      </c>
      <c r="O39" s="10">
        <v>1818306939.3587937</v>
      </c>
      <c r="P39" s="1"/>
    </row>
    <row r="40" spans="2:16" ht="11.25" customHeight="1">
      <c r="B40" s="25">
        <v>43678</v>
      </c>
      <c r="C40" s="26">
        <v>44621</v>
      </c>
      <c r="D40" s="10">
        <v>31</v>
      </c>
      <c r="E40" s="27">
        <v>943</v>
      </c>
      <c r="F40" s="324">
        <v>2250000000</v>
      </c>
      <c r="G40" s="226"/>
      <c r="H40" s="226"/>
      <c r="I40" s="227">
        <v>2316079843.024084</v>
      </c>
      <c r="J40" s="226"/>
      <c r="K40" s="226"/>
      <c r="L40" s="226"/>
      <c r="M40" s="10">
        <v>2199519118.654935</v>
      </c>
      <c r="N40" s="10">
        <v>2035573367.9995556</v>
      </c>
      <c r="O40" s="10">
        <v>1789008141.0823493</v>
      </c>
      <c r="P40" s="1"/>
    </row>
    <row r="41" spans="2:16" ht="11.25" customHeight="1">
      <c r="B41" s="25">
        <v>43678</v>
      </c>
      <c r="C41" s="26">
        <v>44652</v>
      </c>
      <c r="D41" s="10">
        <v>32</v>
      </c>
      <c r="E41" s="27">
        <v>974</v>
      </c>
      <c r="F41" s="324">
        <v>2250000000</v>
      </c>
      <c r="G41" s="226"/>
      <c r="H41" s="226"/>
      <c r="I41" s="227">
        <v>2297084182.945537</v>
      </c>
      <c r="J41" s="226"/>
      <c r="K41" s="226"/>
      <c r="L41" s="226"/>
      <c r="M41" s="10">
        <v>2177779497.4503117</v>
      </c>
      <c r="N41" s="10">
        <v>2010328440.153673</v>
      </c>
      <c r="O41" s="10">
        <v>1759337634.3773174</v>
      </c>
      <c r="P41" s="1"/>
    </row>
    <row r="42" spans="2:16" ht="11.25" customHeight="1">
      <c r="B42" s="25">
        <v>43678</v>
      </c>
      <c r="C42" s="26">
        <v>44682</v>
      </c>
      <c r="D42" s="10">
        <v>33</v>
      </c>
      <c r="E42" s="27">
        <v>1004</v>
      </c>
      <c r="F42" s="324">
        <v>2250000000</v>
      </c>
      <c r="G42" s="226"/>
      <c r="H42" s="226"/>
      <c r="I42" s="227">
        <v>2277020670.086398</v>
      </c>
      <c r="J42" s="226"/>
      <c r="K42" s="226"/>
      <c r="L42" s="226"/>
      <c r="M42" s="10">
        <v>2155214631.9516735</v>
      </c>
      <c r="N42" s="10">
        <v>1984601914.5024767</v>
      </c>
      <c r="O42" s="10">
        <v>1729703505.7518802</v>
      </c>
      <c r="P42" s="1"/>
    </row>
    <row r="43" spans="2:16" ht="11.25" customHeight="1">
      <c r="B43" s="25">
        <v>43678</v>
      </c>
      <c r="C43" s="26">
        <v>44713</v>
      </c>
      <c r="D43" s="10">
        <v>34</v>
      </c>
      <c r="E43" s="27">
        <v>1035</v>
      </c>
      <c r="F43" s="324">
        <v>2250000000</v>
      </c>
      <c r="G43" s="226"/>
      <c r="H43" s="226"/>
      <c r="I43" s="227">
        <v>2257878162.433958</v>
      </c>
      <c r="J43" s="226"/>
      <c r="K43" s="226"/>
      <c r="L43" s="226"/>
      <c r="M43" s="10">
        <v>2133471452.811561</v>
      </c>
      <c r="N43" s="10">
        <v>1959583653.998318</v>
      </c>
      <c r="O43" s="10">
        <v>1700664660.8809087</v>
      </c>
      <c r="P43" s="1"/>
    </row>
    <row r="44" spans="2:16" ht="11.25" customHeight="1">
      <c r="B44" s="25">
        <v>43678</v>
      </c>
      <c r="C44" s="26">
        <v>44743</v>
      </c>
      <c r="D44" s="10">
        <v>35</v>
      </c>
      <c r="E44" s="27">
        <v>1065</v>
      </c>
      <c r="F44" s="324">
        <v>2250000000</v>
      </c>
      <c r="G44" s="226"/>
      <c r="H44" s="226"/>
      <c r="I44" s="227">
        <v>2238949848.395106</v>
      </c>
      <c r="J44" s="226"/>
      <c r="K44" s="226"/>
      <c r="L44" s="226"/>
      <c r="M44" s="10">
        <v>2112113531.4517694</v>
      </c>
      <c r="N44" s="10">
        <v>1935191724.7116349</v>
      </c>
      <c r="O44" s="10">
        <v>1672611047.3864741</v>
      </c>
      <c r="P44" s="1"/>
    </row>
    <row r="45" spans="2:16" ht="11.25" customHeight="1">
      <c r="B45" s="25">
        <v>43678</v>
      </c>
      <c r="C45" s="26">
        <v>44774</v>
      </c>
      <c r="D45" s="10">
        <v>36</v>
      </c>
      <c r="E45" s="27">
        <v>1096</v>
      </c>
      <c r="F45" s="324">
        <v>2250000000</v>
      </c>
      <c r="G45" s="226"/>
      <c r="H45" s="226"/>
      <c r="I45" s="227">
        <v>2219360412.696749</v>
      </c>
      <c r="J45" s="226"/>
      <c r="K45" s="226"/>
      <c r="L45" s="226"/>
      <c r="M45" s="10">
        <v>2090082877.6880145</v>
      </c>
      <c r="N45" s="10">
        <v>1910136219.5104985</v>
      </c>
      <c r="O45" s="10">
        <v>1643962557.4246807</v>
      </c>
      <c r="P45" s="1"/>
    </row>
    <row r="46" spans="2:16" ht="11.25" customHeight="1">
      <c r="B46" s="25">
        <v>43678</v>
      </c>
      <c r="C46" s="26">
        <v>44805</v>
      </c>
      <c r="D46" s="10">
        <v>37</v>
      </c>
      <c r="E46" s="27">
        <v>1127</v>
      </c>
      <c r="F46" s="324">
        <v>2250000000</v>
      </c>
      <c r="G46" s="226"/>
      <c r="H46" s="226"/>
      <c r="I46" s="227">
        <v>2200298044.760869</v>
      </c>
      <c r="J46" s="226"/>
      <c r="K46" s="226"/>
      <c r="L46" s="226"/>
      <c r="M46" s="10">
        <v>2068616403.5564005</v>
      </c>
      <c r="N46" s="10">
        <v>1885709935.334651</v>
      </c>
      <c r="O46" s="10">
        <v>1616065991.63662</v>
      </c>
      <c r="P46" s="1"/>
    </row>
    <row r="47" spans="2:16" ht="11.25" customHeight="1">
      <c r="B47" s="25">
        <v>43678</v>
      </c>
      <c r="C47" s="26">
        <v>44835</v>
      </c>
      <c r="D47" s="10">
        <v>38</v>
      </c>
      <c r="E47" s="27">
        <v>1157</v>
      </c>
      <c r="F47" s="324">
        <v>2250000000</v>
      </c>
      <c r="G47" s="226"/>
      <c r="H47" s="226"/>
      <c r="I47" s="227">
        <v>2180771532.252123</v>
      </c>
      <c r="J47" s="226"/>
      <c r="K47" s="226"/>
      <c r="L47" s="226"/>
      <c r="M47" s="10">
        <v>2046893189.4553413</v>
      </c>
      <c r="N47" s="10">
        <v>1861314983.2992132</v>
      </c>
      <c r="O47" s="10">
        <v>1588620485.926591</v>
      </c>
      <c r="P47" s="1"/>
    </row>
    <row r="48" spans="2:16" ht="11.25" customHeight="1">
      <c r="B48" s="25">
        <v>43678</v>
      </c>
      <c r="C48" s="26">
        <v>44866</v>
      </c>
      <c r="D48" s="10">
        <v>39</v>
      </c>
      <c r="E48" s="27">
        <v>1188</v>
      </c>
      <c r="F48" s="324">
        <v>2250000000</v>
      </c>
      <c r="G48" s="226"/>
      <c r="H48" s="226"/>
      <c r="I48" s="227">
        <v>2161482772.141019</v>
      </c>
      <c r="J48" s="226"/>
      <c r="K48" s="226"/>
      <c r="L48" s="226"/>
      <c r="M48" s="10">
        <v>2025347597.6582165</v>
      </c>
      <c r="N48" s="10">
        <v>1837038907.081051</v>
      </c>
      <c r="O48" s="10">
        <v>1561260094.2298517</v>
      </c>
      <c r="P48" s="1"/>
    </row>
    <row r="49" spans="2:16" ht="11.25" customHeight="1">
      <c r="B49" s="25">
        <v>43678</v>
      </c>
      <c r="C49" s="26">
        <v>44896</v>
      </c>
      <c r="D49" s="10">
        <v>40</v>
      </c>
      <c r="E49" s="27">
        <v>1218</v>
      </c>
      <c r="F49" s="324">
        <v>2250000000</v>
      </c>
      <c r="G49" s="226"/>
      <c r="H49" s="226"/>
      <c r="I49" s="227">
        <v>2141544401.669975</v>
      </c>
      <c r="J49" s="226"/>
      <c r="K49" s="226"/>
      <c r="L49" s="226"/>
      <c r="M49" s="10">
        <v>2003371238.0917947</v>
      </c>
      <c r="N49" s="10">
        <v>1812633436.8986576</v>
      </c>
      <c r="O49" s="10">
        <v>1534203521.6581528</v>
      </c>
      <c r="P49" s="1"/>
    </row>
    <row r="50" spans="2:16" ht="11.25" customHeight="1">
      <c r="B50" s="25">
        <v>43678</v>
      </c>
      <c r="C50" s="26">
        <v>44927</v>
      </c>
      <c r="D50" s="10">
        <v>41</v>
      </c>
      <c r="E50" s="27">
        <v>1249</v>
      </c>
      <c r="F50" s="324">
        <v>2250000000</v>
      </c>
      <c r="G50" s="226"/>
      <c r="H50" s="226"/>
      <c r="I50" s="227">
        <v>2122067591.908493</v>
      </c>
      <c r="J50" s="226"/>
      <c r="K50" s="226"/>
      <c r="L50" s="226"/>
      <c r="M50" s="10">
        <v>1981784115.4989219</v>
      </c>
      <c r="N50" s="10">
        <v>1788541363.6705732</v>
      </c>
      <c r="O50" s="10">
        <v>1507400296.7846067</v>
      </c>
      <c r="P50" s="1"/>
    </row>
    <row r="51" spans="2:16" ht="11.25" customHeight="1">
      <c r="B51" s="25">
        <v>43678</v>
      </c>
      <c r="C51" s="26">
        <v>44958</v>
      </c>
      <c r="D51" s="10">
        <v>42</v>
      </c>
      <c r="E51" s="27">
        <v>1280</v>
      </c>
      <c r="F51" s="324">
        <v>2250000000</v>
      </c>
      <c r="G51" s="226"/>
      <c r="H51" s="226"/>
      <c r="I51" s="227">
        <v>2102561820.911225</v>
      </c>
      <c r="J51" s="226"/>
      <c r="K51" s="226"/>
      <c r="L51" s="226"/>
      <c r="M51" s="10">
        <v>1960237455.7660913</v>
      </c>
      <c r="N51" s="10">
        <v>1764596533.1955163</v>
      </c>
      <c r="O51" s="10">
        <v>1480920173.094895</v>
      </c>
      <c r="P51" s="1"/>
    </row>
    <row r="52" spans="2:16" ht="11.25" customHeight="1">
      <c r="B52" s="25">
        <v>43678</v>
      </c>
      <c r="C52" s="26">
        <v>44986</v>
      </c>
      <c r="D52" s="10">
        <v>43</v>
      </c>
      <c r="E52" s="27">
        <v>1308</v>
      </c>
      <c r="F52" s="324">
        <v>2250000000</v>
      </c>
      <c r="G52" s="226"/>
      <c r="H52" s="226"/>
      <c r="I52" s="227">
        <v>2083123340.840109</v>
      </c>
      <c r="J52" s="226"/>
      <c r="K52" s="226"/>
      <c r="L52" s="226"/>
      <c r="M52" s="10">
        <v>1939139341.1030943</v>
      </c>
      <c r="N52" s="10">
        <v>1741593807.5622897</v>
      </c>
      <c r="O52" s="10">
        <v>1456022581.5906792</v>
      </c>
      <c r="P52" s="1"/>
    </row>
    <row r="53" spans="2:16" ht="11.25" customHeight="1">
      <c r="B53" s="25">
        <v>43678</v>
      </c>
      <c r="C53" s="26">
        <v>45017</v>
      </c>
      <c r="D53" s="10">
        <v>44</v>
      </c>
      <c r="E53" s="27">
        <v>1339</v>
      </c>
      <c r="F53" s="324">
        <v>2250000000</v>
      </c>
      <c r="G53" s="226"/>
      <c r="H53" s="226"/>
      <c r="I53" s="227">
        <v>2064343951.244052</v>
      </c>
      <c r="J53" s="226"/>
      <c r="K53" s="226"/>
      <c r="L53" s="226"/>
      <c r="M53" s="10">
        <v>1918398695.4006872</v>
      </c>
      <c r="N53" s="10">
        <v>1718584211.9811735</v>
      </c>
      <c r="O53" s="10">
        <v>1430700325.72792</v>
      </c>
      <c r="P53" s="1"/>
    </row>
    <row r="54" spans="2:16" ht="11.25" customHeight="1">
      <c r="B54" s="25">
        <v>43678</v>
      </c>
      <c r="C54" s="26">
        <v>45047</v>
      </c>
      <c r="D54" s="10">
        <v>45</v>
      </c>
      <c r="E54" s="27">
        <v>1369</v>
      </c>
      <c r="F54" s="324">
        <v>2250000000</v>
      </c>
      <c r="G54" s="226"/>
      <c r="H54" s="226"/>
      <c r="I54" s="227">
        <v>2044946819.805147</v>
      </c>
      <c r="J54" s="226"/>
      <c r="K54" s="226"/>
      <c r="L54" s="226"/>
      <c r="M54" s="10">
        <v>1897253619.7391539</v>
      </c>
      <c r="N54" s="10">
        <v>1695458268.839909</v>
      </c>
      <c r="O54" s="10">
        <v>1405662459.5327163</v>
      </c>
      <c r="P54" s="1"/>
    </row>
    <row r="55" spans="2:16" ht="11.25" customHeight="1">
      <c r="B55" s="25">
        <v>43678</v>
      </c>
      <c r="C55" s="26">
        <v>45078</v>
      </c>
      <c r="D55" s="10">
        <v>46</v>
      </c>
      <c r="E55" s="27">
        <v>1400</v>
      </c>
      <c r="F55" s="324">
        <v>2250000000</v>
      </c>
      <c r="G55" s="226"/>
      <c r="H55" s="226"/>
      <c r="I55" s="227">
        <v>2024772281.363964</v>
      </c>
      <c r="J55" s="226"/>
      <c r="K55" s="226"/>
      <c r="L55" s="226"/>
      <c r="M55" s="10">
        <v>1875350020.5741649</v>
      </c>
      <c r="N55" s="10">
        <v>1671622257.5063376</v>
      </c>
      <c r="O55" s="10">
        <v>1380030568.5148933</v>
      </c>
      <c r="P55" s="1"/>
    </row>
    <row r="56" spans="2:16" ht="11.25" customHeight="1">
      <c r="B56" s="25">
        <v>43678</v>
      </c>
      <c r="C56" s="26">
        <v>45108</v>
      </c>
      <c r="D56" s="10">
        <v>47</v>
      </c>
      <c r="E56" s="27">
        <v>1430</v>
      </c>
      <c r="F56" s="324">
        <v>2250000000</v>
      </c>
      <c r="G56" s="226"/>
      <c r="H56" s="226"/>
      <c r="I56" s="227">
        <v>2004782566.629949</v>
      </c>
      <c r="J56" s="226"/>
      <c r="K56" s="226"/>
      <c r="L56" s="226"/>
      <c r="M56" s="10">
        <v>1853787665.6908686</v>
      </c>
      <c r="N56" s="10">
        <v>1648335313.983032</v>
      </c>
      <c r="O56" s="10">
        <v>1355227506.6167119</v>
      </c>
      <c r="P56" s="1"/>
    </row>
    <row r="57" spans="2:16" ht="11.25" customHeight="1">
      <c r="B57" s="25">
        <v>43678</v>
      </c>
      <c r="C57" s="26">
        <v>45139</v>
      </c>
      <c r="D57" s="10">
        <v>48</v>
      </c>
      <c r="E57" s="27">
        <v>1461</v>
      </c>
      <c r="F57" s="324">
        <v>2250000000</v>
      </c>
      <c r="G57" s="226"/>
      <c r="H57" s="226"/>
      <c r="I57" s="227">
        <v>1984983652.694881</v>
      </c>
      <c r="J57" s="226"/>
      <c r="K57" s="226"/>
      <c r="L57" s="226"/>
      <c r="M57" s="10">
        <v>1832366843.5643737</v>
      </c>
      <c r="N57" s="10">
        <v>1625144911.614285</v>
      </c>
      <c r="O57" s="10">
        <v>1330501463.8690355</v>
      </c>
      <c r="P57" s="1"/>
    </row>
    <row r="58" spans="2:16" ht="11.25" customHeight="1">
      <c r="B58" s="25">
        <v>43678</v>
      </c>
      <c r="C58" s="26">
        <v>45170</v>
      </c>
      <c r="D58" s="10">
        <v>49</v>
      </c>
      <c r="E58" s="27">
        <v>1492</v>
      </c>
      <c r="F58" s="324">
        <v>2250000000</v>
      </c>
      <c r="G58" s="226"/>
      <c r="H58" s="226"/>
      <c r="I58" s="227">
        <v>1965845479.580958</v>
      </c>
      <c r="J58" s="226"/>
      <c r="K58" s="226"/>
      <c r="L58" s="226"/>
      <c r="M58" s="10">
        <v>1811622256.1215737</v>
      </c>
      <c r="N58" s="10">
        <v>1602660038.068249</v>
      </c>
      <c r="O58" s="10">
        <v>1306535732.9925573</v>
      </c>
      <c r="P58" s="1"/>
    </row>
    <row r="59" spans="2:16" ht="11.25" customHeight="1">
      <c r="B59" s="25">
        <v>43678</v>
      </c>
      <c r="C59" s="26">
        <v>45200</v>
      </c>
      <c r="D59" s="10">
        <v>50</v>
      </c>
      <c r="E59" s="27">
        <v>1522</v>
      </c>
      <c r="F59" s="324">
        <v>1750000000</v>
      </c>
      <c r="G59" s="226"/>
      <c r="H59" s="226"/>
      <c r="I59" s="227">
        <v>1946087087.350657</v>
      </c>
      <c r="J59" s="226"/>
      <c r="K59" s="226"/>
      <c r="L59" s="226"/>
      <c r="M59" s="10">
        <v>1790470214.40569</v>
      </c>
      <c r="N59" s="10">
        <v>1580049266.2572174</v>
      </c>
      <c r="O59" s="10">
        <v>1282822580.6164777</v>
      </c>
      <c r="P59" s="1"/>
    </row>
    <row r="60" spans="2:16" ht="11.25" customHeight="1">
      <c r="B60" s="25">
        <v>43678</v>
      </c>
      <c r="C60" s="26">
        <v>45231</v>
      </c>
      <c r="D60" s="10">
        <v>51</v>
      </c>
      <c r="E60" s="27">
        <v>1553</v>
      </c>
      <c r="F60" s="324">
        <v>1750000000</v>
      </c>
      <c r="G60" s="226"/>
      <c r="H60" s="226"/>
      <c r="I60" s="227">
        <v>1927468604.992881</v>
      </c>
      <c r="J60" s="226"/>
      <c r="K60" s="226"/>
      <c r="L60" s="226"/>
      <c r="M60" s="10">
        <v>1770332823.250699</v>
      </c>
      <c r="N60" s="10">
        <v>1558305280.602938</v>
      </c>
      <c r="O60" s="10">
        <v>1259810226.1049545</v>
      </c>
      <c r="P60" s="1"/>
    </row>
    <row r="61" spans="2:16" ht="11.25" customHeight="1">
      <c r="B61" s="25">
        <v>43678</v>
      </c>
      <c r="C61" s="26">
        <v>45261</v>
      </c>
      <c r="D61" s="10">
        <v>52</v>
      </c>
      <c r="E61" s="27">
        <v>1583</v>
      </c>
      <c r="F61" s="324">
        <v>1750000000</v>
      </c>
      <c r="G61" s="226"/>
      <c r="H61" s="226"/>
      <c r="I61" s="227">
        <v>1908898925.527573</v>
      </c>
      <c r="J61" s="226"/>
      <c r="K61" s="226"/>
      <c r="L61" s="226"/>
      <c r="M61" s="10">
        <v>1750399185.395199</v>
      </c>
      <c r="N61" s="10">
        <v>1536966814.9454215</v>
      </c>
      <c r="O61" s="10">
        <v>1237465674.3102949</v>
      </c>
      <c r="P61" s="1"/>
    </row>
    <row r="62" spans="2:16" ht="11.25" customHeight="1">
      <c r="B62" s="25">
        <v>43678</v>
      </c>
      <c r="C62" s="26">
        <v>45292</v>
      </c>
      <c r="D62" s="10">
        <v>53</v>
      </c>
      <c r="E62" s="27">
        <v>1614</v>
      </c>
      <c r="F62" s="324">
        <v>1750000000</v>
      </c>
      <c r="G62" s="226"/>
      <c r="H62" s="226"/>
      <c r="I62" s="227">
        <v>1889970170.42818</v>
      </c>
      <c r="J62" s="226"/>
      <c r="K62" s="226"/>
      <c r="L62" s="226"/>
      <c r="M62" s="10">
        <v>1730102755.441689</v>
      </c>
      <c r="N62" s="10">
        <v>1515281701.6692133</v>
      </c>
      <c r="O62" s="10">
        <v>1214838840.8205545</v>
      </c>
      <c r="P62" s="1"/>
    </row>
    <row r="63" spans="2:16" ht="11.25" customHeight="1">
      <c r="B63" s="25">
        <v>43678</v>
      </c>
      <c r="C63" s="26">
        <v>45323</v>
      </c>
      <c r="D63" s="10">
        <v>54</v>
      </c>
      <c r="E63" s="27">
        <v>1645</v>
      </c>
      <c r="F63" s="324">
        <v>1750000000</v>
      </c>
      <c r="G63" s="226"/>
      <c r="H63" s="226"/>
      <c r="I63" s="227">
        <v>1871197204.682394</v>
      </c>
      <c r="J63" s="226"/>
      <c r="K63" s="226"/>
      <c r="L63" s="226"/>
      <c r="M63" s="10">
        <v>1710012508.3448315</v>
      </c>
      <c r="N63" s="10">
        <v>1493877069.4302158</v>
      </c>
      <c r="O63" s="10">
        <v>1192605397.482472</v>
      </c>
      <c r="P63" s="1"/>
    </row>
    <row r="64" spans="2:16" ht="11.25" customHeight="1">
      <c r="B64" s="25">
        <v>43678</v>
      </c>
      <c r="C64" s="26">
        <v>45352</v>
      </c>
      <c r="D64" s="10">
        <v>55</v>
      </c>
      <c r="E64" s="27">
        <v>1674</v>
      </c>
      <c r="F64" s="324">
        <v>1750000000</v>
      </c>
      <c r="G64" s="226"/>
      <c r="H64" s="226"/>
      <c r="I64" s="227">
        <v>1852581907.982408</v>
      </c>
      <c r="J64" s="226"/>
      <c r="K64" s="226"/>
      <c r="L64" s="226"/>
      <c r="M64" s="10">
        <v>1690314384.5552955</v>
      </c>
      <c r="N64" s="10">
        <v>1473155199.3799725</v>
      </c>
      <c r="O64" s="10">
        <v>1171401996.1623807</v>
      </c>
      <c r="P64" s="1"/>
    </row>
    <row r="65" spans="2:16" ht="11.25" customHeight="1">
      <c r="B65" s="25">
        <v>43678</v>
      </c>
      <c r="C65" s="26">
        <v>45383</v>
      </c>
      <c r="D65" s="10">
        <v>56</v>
      </c>
      <c r="E65" s="27">
        <v>1705</v>
      </c>
      <c r="F65" s="324">
        <v>1750000000</v>
      </c>
      <c r="G65" s="226"/>
      <c r="H65" s="226"/>
      <c r="I65" s="227">
        <v>1833925732.552363</v>
      </c>
      <c r="J65" s="226"/>
      <c r="K65" s="226"/>
      <c r="L65" s="226"/>
      <c r="M65" s="10">
        <v>1670454274.6919017</v>
      </c>
      <c r="N65" s="10">
        <v>1452144053.2090094</v>
      </c>
      <c r="O65" s="10">
        <v>1149803899.2303584</v>
      </c>
      <c r="P65" s="1"/>
    </row>
    <row r="66" spans="2:16" ht="11.25" customHeight="1">
      <c r="B66" s="25">
        <v>43678</v>
      </c>
      <c r="C66" s="26">
        <v>45413</v>
      </c>
      <c r="D66" s="10">
        <v>57</v>
      </c>
      <c r="E66" s="27">
        <v>1735</v>
      </c>
      <c r="F66" s="324">
        <v>1750000000</v>
      </c>
      <c r="G66" s="226"/>
      <c r="H66" s="226"/>
      <c r="I66" s="227">
        <v>1815287899.332384</v>
      </c>
      <c r="J66" s="226"/>
      <c r="K66" s="226"/>
      <c r="L66" s="226"/>
      <c r="M66" s="10">
        <v>1650763740.5806093</v>
      </c>
      <c r="N66" s="10">
        <v>1431494872.3207295</v>
      </c>
      <c r="O66" s="10">
        <v>1128807682.712905</v>
      </c>
      <c r="P66" s="1"/>
    </row>
    <row r="67" spans="2:16" ht="11.25" customHeight="1">
      <c r="B67" s="25">
        <v>43678</v>
      </c>
      <c r="C67" s="26">
        <v>45444</v>
      </c>
      <c r="D67" s="10">
        <v>58</v>
      </c>
      <c r="E67" s="27">
        <v>1766</v>
      </c>
      <c r="F67" s="324">
        <v>1750000000</v>
      </c>
      <c r="G67" s="226"/>
      <c r="H67" s="226"/>
      <c r="I67" s="227">
        <v>1796709864.225912</v>
      </c>
      <c r="J67" s="226"/>
      <c r="K67" s="226"/>
      <c r="L67" s="226"/>
      <c r="M67" s="10">
        <v>1631098316.4937744</v>
      </c>
      <c r="N67" s="10">
        <v>1410844365.7026567</v>
      </c>
      <c r="O67" s="10">
        <v>1107811546.9615252</v>
      </c>
      <c r="P67" s="1"/>
    </row>
    <row r="68" spans="2:16" ht="11.25" customHeight="1">
      <c r="B68" s="25">
        <v>43678</v>
      </c>
      <c r="C68" s="26">
        <v>45474</v>
      </c>
      <c r="D68" s="10">
        <v>59</v>
      </c>
      <c r="E68" s="27">
        <v>1796</v>
      </c>
      <c r="F68" s="324">
        <v>1750000000</v>
      </c>
      <c r="G68" s="226"/>
      <c r="H68" s="226"/>
      <c r="I68" s="227">
        <v>1777818389.862672</v>
      </c>
      <c r="J68" s="226"/>
      <c r="K68" s="226"/>
      <c r="L68" s="226"/>
      <c r="M68" s="10">
        <v>1611299016.253122</v>
      </c>
      <c r="N68" s="10">
        <v>1390288331.8105965</v>
      </c>
      <c r="O68" s="10">
        <v>1087195736.9907682</v>
      </c>
      <c r="P68" s="1"/>
    </row>
    <row r="69" spans="2:16" ht="11.25" customHeight="1">
      <c r="B69" s="25">
        <v>43678</v>
      </c>
      <c r="C69" s="26">
        <v>45505</v>
      </c>
      <c r="D69" s="10">
        <v>60</v>
      </c>
      <c r="E69" s="27">
        <v>1827</v>
      </c>
      <c r="F69" s="324">
        <v>1750000000</v>
      </c>
      <c r="G69" s="226"/>
      <c r="H69" s="226"/>
      <c r="I69" s="227">
        <v>1759295293.913619</v>
      </c>
      <c r="J69" s="226"/>
      <c r="K69" s="226"/>
      <c r="L69" s="226"/>
      <c r="M69" s="10">
        <v>1591806477.7733712</v>
      </c>
      <c r="N69" s="10">
        <v>1369976433.847662</v>
      </c>
      <c r="O69" s="10">
        <v>1066774385.0186496</v>
      </c>
      <c r="P69" s="1"/>
    </row>
    <row r="70" spans="2:16" ht="11.25" customHeight="1">
      <c r="B70" s="25">
        <v>43678</v>
      </c>
      <c r="C70" s="26">
        <v>45536</v>
      </c>
      <c r="D70" s="10">
        <v>61</v>
      </c>
      <c r="E70" s="27">
        <v>1858</v>
      </c>
      <c r="F70" s="324">
        <v>1250000000</v>
      </c>
      <c r="G70" s="226"/>
      <c r="H70" s="226"/>
      <c r="I70" s="227">
        <v>1740647443.904146</v>
      </c>
      <c r="J70" s="226"/>
      <c r="K70" s="226"/>
      <c r="L70" s="226"/>
      <c r="M70" s="10">
        <v>1572262739.949435</v>
      </c>
      <c r="N70" s="10">
        <v>1349714906.0473197</v>
      </c>
      <c r="O70" s="10">
        <v>1046545576.1890124</v>
      </c>
      <c r="P70" s="1"/>
    </row>
    <row r="71" spans="2:16" ht="11.25" customHeight="1">
      <c r="B71" s="25">
        <v>43678</v>
      </c>
      <c r="C71" s="26">
        <v>45566</v>
      </c>
      <c r="D71" s="10">
        <v>62</v>
      </c>
      <c r="E71" s="27">
        <v>1888</v>
      </c>
      <c r="F71" s="324">
        <v>1250000000</v>
      </c>
      <c r="G71" s="226"/>
      <c r="H71" s="226"/>
      <c r="I71" s="227">
        <v>1722199282.712621</v>
      </c>
      <c r="J71" s="226"/>
      <c r="K71" s="226"/>
      <c r="L71" s="226"/>
      <c r="M71" s="10">
        <v>1553045824.0667598</v>
      </c>
      <c r="N71" s="10">
        <v>1329936664.8864896</v>
      </c>
      <c r="O71" s="10">
        <v>1026982740.0786988</v>
      </c>
      <c r="P71" s="1"/>
    </row>
    <row r="72" spans="2:16" ht="11.25" customHeight="1">
      <c r="B72" s="25">
        <v>43678</v>
      </c>
      <c r="C72" s="26">
        <v>45597</v>
      </c>
      <c r="D72" s="10">
        <v>63</v>
      </c>
      <c r="E72" s="27">
        <v>1919</v>
      </c>
      <c r="F72" s="324">
        <v>1250000000</v>
      </c>
      <c r="G72" s="226"/>
      <c r="H72" s="226"/>
      <c r="I72" s="227">
        <v>1703655730.361926</v>
      </c>
      <c r="J72" s="226"/>
      <c r="K72" s="226"/>
      <c r="L72" s="226"/>
      <c r="M72" s="10">
        <v>1533717890.6141632</v>
      </c>
      <c r="N72" s="10">
        <v>1310045155.5982146</v>
      </c>
      <c r="O72" s="10">
        <v>1007337659.8390077</v>
      </c>
      <c r="P72" s="1"/>
    </row>
    <row r="73" spans="2:16" ht="11.25" customHeight="1">
      <c r="B73" s="25">
        <v>43678</v>
      </c>
      <c r="C73" s="26">
        <v>45627</v>
      </c>
      <c r="D73" s="10">
        <v>64</v>
      </c>
      <c r="E73" s="27">
        <v>1949</v>
      </c>
      <c r="F73" s="324">
        <v>1250000000</v>
      </c>
      <c r="G73" s="226"/>
      <c r="H73" s="226"/>
      <c r="I73" s="227">
        <v>1685407576.183144</v>
      </c>
      <c r="J73" s="226"/>
      <c r="K73" s="226"/>
      <c r="L73" s="226"/>
      <c r="M73" s="10">
        <v>1514799480.1542163</v>
      </c>
      <c r="N73" s="10">
        <v>1290701148.8396254</v>
      </c>
      <c r="O73" s="10">
        <v>988395103.2973337</v>
      </c>
      <c r="P73" s="1"/>
    </row>
    <row r="74" spans="2:16" ht="11.25" customHeight="1">
      <c r="B74" s="25">
        <v>43678</v>
      </c>
      <c r="C74" s="26">
        <v>45658</v>
      </c>
      <c r="D74" s="10">
        <v>65</v>
      </c>
      <c r="E74" s="27">
        <v>1980</v>
      </c>
      <c r="F74" s="324">
        <v>1250000000</v>
      </c>
      <c r="G74" s="226"/>
      <c r="H74" s="226"/>
      <c r="I74" s="227">
        <v>1666723809.836862</v>
      </c>
      <c r="J74" s="226"/>
      <c r="K74" s="226"/>
      <c r="L74" s="226"/>
      <c r="M74" s="10">
        <v>1495466277.4029102</v>
      </c>
      <c r="N74" s="10">
        <v>1270987461.751221</v>
      </c>
      <c r="O74" s="10">
        <v>969176275.2762392</v>
      </c>
      <c r="P74" s="1"/>
    </row>
    <row r="75" spans="2:16" ht="11.25" customHeight="1">
      <c r="B75" s="25">
        <v>43678</v>
      </c>
      <c r="C75" s="26">
        <v>45689</v>
      </c>
      <c r="D75" s="10">
        <v>66</v>
      </c>
      <c r="E75" s="27">
        <v>2011</v>
      </c>
      <c r="F75" s="324">
        <v>1250000000</v>
      </c>
      <c r="G75" s="226"/>
      <c r="H75" s="226"/>
      <c r="I75" s="227">
        <v>1648799648.445263</v>
      </c>
      <c r="J75" s="226"/>
      <c r="K75" s="226"/>
      <c r="L75" s="226"/>
      <c r="M75" s="10">
        <v>1476874696.9842656</v>
      </c>
      <c r="N75" s="10">
        <v>1251994395.68101</v>
      </c>
      <c r="O75" s="10">
        <v>950649693.5202469</v>
      </c>
      <c r="P75" s="1"/>
    </row>
    <row r="76" spans="2:16" ht="11.25" customHeight="1">
      <c r="B76" s="25">
        <v>43678</v>
      </c>
      <c r="C76" s="26">
        <v>45717</v>
      </c>
      <c r="D76" s="10">
        <v>67</v>
      </c>
      <c r="E76" s="27">
        <v>2039</v>
      </c>
      <c r="F76" s="324">
        <v>1250000000</v>
      </c>
      <c r="G76" s="226"/>
      <c r="H76" s="226"/>
      <c r="I76" s="227">
        <v>1630897321.513956</v>
      </c>
      <c r="J76" s="226"/>
      <c r="K76" s="226"/>
      <c r="L76" s="226"/>
      <c r="M76" s="10">
        <v>1458600997.3416626</v>
      </c>
      <c r="N76" s="10">
        <v>1233662482.2326934</v>
      </c>
      <c r="O76" s="10">
        <v>933145779.6455804</v>
      </c>
      <c r="P76" s="1"/>
    </row>
    <row r="77" spans="2:16" ht="11.25" customHeight="1">
      <c r="B77" s="25">
        <v>43678</v>
      </c>
      <c r="C77" s="26">
        <v>45748</v>
      </c>
      <c r="D77" s="10">
        <v>68</v>
      </c>
      <c r="E77" s="27">
        <v>2070</v>
      </c>
      <c r="F77" s="324">
        <v>1250000000</v>
      </c>
      <c r="G77" s="226"/>
      <c r="H77" s="226"/>
      <c r="I77" s="227">
        <v>1612684888.027588</v>
      </c>
      <c r="J77" s="226"/>
      <c r="K77" s="226"/>
      <c r="L77" s="226"/>
      <c r="M77" s="10">
        <v>1439866349.4288898</v>
      </c>
      <c r="N77" s="10">
        <v>1214719843.4311192</v>
      </c>
      <c r="O77" s="10">
        <v>914925821.3537235</v>
      </c>
      <c r="P77" s="1"/>
    </row>
    <row r="78" spans="2:16" ht="11.25" customHeight="1">
      <c r="B78" s="25">
        <v>43678</v>
      </c>
      <c r="C78" s="26">
        <v>45778</v>
      </c>
      <c r="D78" s="10">
        <v>69</v>
      </c>
      <c r="E78" s="27">
        <v>2100</v>
      </c>
      <c r="F78" s="324">
        <v>1250000000</v>
      </c>
      <c r="G78" s="226"/>
      <c r="H78" s="226"/>
      <c r="I78" s="227">
        <v>1595108960.34351</v>
      </c>
      <c r="J78" s="226"/>
      <c r="K78" s="226"/>
      <c r="L78" s="226"/>
      <c r="M78" s="10">
        <v>1421836244.5091007</v>
      </c>
      <c r="N78" s="10">
        <v>1196556725.306001</v>
      </c>
      <c r="O78" s="10">
        <v>897550997.7300049</v>
      </c>
      <c r="P78" s="1"/>
    </row>
    <row r="79" spans="2:16" ht="11.25" customHeight="1">
      <c r="B79" s="25">
        <v>43678</v>
      </c>
      <c r="C79" s="26">
        <v>45809</v>
      </c>
      <c r="D79" s="10">
        <v>70</v>
      </c>
      <c r="E79" s="27">
        <v>2131</v>
      </c>
      <c r="F79" s="324">
        <v>1250000000</v>
      </c>
      <c r="G79" s="226"/>
      <c r="H79" s="226"/>
      <c r="I79" s="227">
        <v>1576479888.44669</v>
      </c>
      <c r="J79" s="226"/>
      <c r="K79" s="226"/>
      <c r="L79" s="226"/>
      <c r="M79" s="10">
        <v>1402847426.890641</v>
      </c>
      <c r="N79" s="10">
        <v>1177574097.3693633</v>
      </c>
      <c r="O79" s="10">
        <v>879570602.3047241</v>
      </c>
      <c r="P79" s="1"/>
    </row>
    <row r="80" spans="2:16" ht="11.25" customHeight="1">
      <c r="B80" s="25">
        <v>43678</v>
      </c>
      <c r="C80" s="26">
        <v>45839</v>
      </c>
      <c r="D80" s="10">
        <v>71</v>
      </c>
      <c r="E80" s="27">
        <v>2161</v>
      </c>
      <c r="F80" s="324">
        <v>1250000000</v>
      </c>
      <c r="G80" s="226"/>
      <c r="H80" s="226"/>
      <c r="I80" s="227">
        <v>1558748860.584314</v>
      </c>
      <c r="J80" s="226"/>
      <c r="K80" s="226"/>
      <c r="L80" s="226"/>
      <c r="M80" s="10">
        <v>1384792537.7719717</v>
      </c>
      <c r="N80" s="10">
        <v>1159557491.5431216</v>
      </c>
      <c r="O80" s="10">
        <v>862563012.0776216</v>
      </c>
      <c r="P80" s="1"/>
    </row>
    <row r="81" spans="2:16" ht="11.25" customHeight="1">
      <c r="B81" s="25">
        <v>43678</v>
      </c>
      <c r="C81" s="26">
        <v>45870</v>
      </c>
      <c r="D81" s="10">
        <v>72</v>
      </c>
      <c r="E81" s="27">
        <v>2192</v>
      </c>
      <c r="F81" s="324">
        <v>1250000000</v>
      </c>
      <c r="G81" s="226"/>
      <c r="H81" s="226"/>
      <c r="I81" s="227">
        <v>1541369275.470302</v>
      </c>
      <c r="J81" s="226"/>
      <c r="K81" s="226"/>
      <c r="L81" s="226"/>
      <c r="M81" s="10">
        <v>1367029990.6007621</v>
      </c>
      <c r="N81" s="10">
        <v>1141772836.9383342</v>
      </c>
      <c r="O81" s="10">
        <v>845736105.1276816</v>
      </c>
      <c r="P81" s="1"/>
    </row>
    <row r="82" spans="2:16" ht="11.25" customHeight="1">
      <c r="B82" s="25">
        <v>43678</v>
      </c>
      <c r="C82" s="26">
        <v>45901</v>
      </c>
      <c r="D82" s="10">
        <v>73</v>
      </c>
      <c r="E82" s="27">
        <v>2223</v>
      </c>
      <c r="F82" s="324">
        <v>1250000000</v>
      </c>
      <c r="G82" s="226"/>
      <c r="H82" s="226"/>
      <c r="I82" s="227">
        <v>1523897943.164414</v>
      </c>
      <c r="J82" s="226"/>
      <c r="K82" s="226"/>
      <c r="L82" s="226"/>
      <c r="M82" s="10">
        <v>1349242481.0766857</v>
      </c>
      <c r="N82" s="10">
        <v>1124050346.4399798</v>
      </c>
      <c r="O82" s="10">
        <v>829082117.4579842</v>
      </c>
      <c r="P82" s="1"/>
    </row>
    <row r="83" spans="2:16" ht="11.25" customHeight="1">
      <c r="B83" s="25">
        <v>43678</v>
      </c>
      <c r="C83" s="26">
        <v>45931</v>
      </c>
      <c r="D83" s="10">
        <v>74</v>
      </c>
      <c r="E83" s="27">
        <v>2253</v>
      </c>
      <c r="F83" s="324">
        <v>750000000</v>
      </c>
      <c r="G83" s="226"/>
      <c r="H83" s="226"/>
      <c r="I83" s="227">
        <v>1506990752.137469</v>
      </c>
      <c r="J83" s="226"/>
      <c r="K83" s="226"/>
      <c r="L83" s="226"/>
      <c r="M83" s="10">
        <v>1332082955.1368432</v>
      </c>
      <c r="N83" s="10">
        <v>1107023386.8122358</v>
      </c>
      <c r="O83" s="10">
        <v>813176207.7444456</v>
      </c>
      <c r="P83" s="1"/>
    </row>
    <row r="84" spans="2:16" ht="11.25" customHeight="1">
      <c r="B84" s="25">
        <v>43678</v>
      </c>
      <c r="C84" s="26">
        <v>45962</v>
      </c>
      <c r="D84" s="10">
        <v>75</v>
      </c>
      <c r="E84" s="27">
        <v>2284</v>
      </c>
      <c r="F84" s="324">
        <v>750000000</v>
      </c>
      <c r="G84" s="226"/>
      <c r="H84" s="226"/>
      <c r="I84" s="227">
        <v>1489378560.045527</v>
      </c>
      <c r="J84" s="226"/>
      <c r="K84" s="226"/>
      <c r="L84" s="226"/>
      <c r="M84" s="10">
        <v>1314282002.7327545</v>
      </c>
      <c r="N84" s="10">
        <v>1089452195.238815</v>
      </c>
      <c r="O84" s="10">
        <v>796879519.9245349</v>
      </c>
      <c r="P84" s="1"/>
    </row>
    <row r="85" spans="2:16" ht="11.25" customHeight="1">
      <c r="B85" s="25">
        <v>43678</v>
      </c>
      <c r="C85" s="26">
        <v>45992</v>
      </c>
      <c r="D85" s="10">
        <v>76</v>
      </c>
      <c r="E85" s="27">
        <v>2314</v>
      </c>
      <c r="F85" s="324">
        <v>750000000</v>
      </c>
      <c r="G85" s="226"/>
      <c r="H85" s="226"/>
      <c r="I85" s="227">
        <v>1472827063.267471</v>
      </c>
      <c r="J85" s="226"/>
      <c r="K85" s="226"/>
      <c r="L85" s="226"/>
      <c r="M85" s="10">
        <v>1297543060.1612368</v>
      </c>
      <c r="N85" s="10">
        <v>1072929444.8176308</v>
      </c>
      <c r="O85" s="10">
        <v>781576935.1006675</v>
      </c>
      <c r="P85" s="1"/>
    </row>
    <row r="86" spans="2:16" ht="11.25" customHeight="1">
      <c r="B86" s="25">
        <v>43678</v>
      </c>
      <c r="C86" s="26">
        <v>46023</v>
      </c>
      <c r="D86" s="10">
        <v>77</v>
      </c>
      <c r="E86" s="27">
        <v>2345</v>
      </c>
      <c r="F86" s="324">
        <v>750000000</v>
      </c>
      <c r="G86" s="226"/>
      <c r="H86" s="226"/>
      <c r="I86" s="227">
        <v>1456465400.925739</v>
      </c>
      <c r="J86" s="226"/>
      <c r="K86" s="226"/>
      <c r="L86" s="226"/>
      <c r="M86" s="10">
        <v>1280952349.8512468</v>
      </c>
      <c r="N86" s="10">
        <v>1056516909.6070681</v>
      </c>
      <c r="O86" s="10">
        <v>766361435.9671489</v>
      </c>
      <c r="P86" s="1"/>
    </row>
    <row r="87" spans="2:16" ht="11.25" customHeight="1">
      <c r="B87" s="25">
        <v>43678</v>
      </c>
      <c r="C87" s="26">
        <v>46054</v>
      </c>
      <c r="D87" s="10">
        <v>78</v>
      </c>
      <c r="E87" s="27">
        <v>2376</v>
      </c>
      <c r="F87" s="324">
        <v>750000000</v>
      </c>
      <c r="G87" s="226"/>
      <c r="H87" s="226"/>
      <c r="I87" s="227">
        <v>1440360331.500593</v>
      </c>
      <c r="J87" s="226"/>
      <c r="K87" s="226"/>
      <c r="L87" s="226"/>
      <c r="M87" s="10">
        <v>1264639474.2203643</v>
      </c>
      <c r="N87" s="10">
        <v>1040409488.2341119</v>
      </c>
      <c r="O87" s="10">
        <v>751481189.12307</v>
      </c>
      <c r="P87" s="1"/>
    </row>
    <row r="88" spans="2:16" ht="11.25" customHeight="1">
      <c r="B88" s="25">
        <v>43678</v>
      </c>
      <c r="C88" s="26">
        <v>46082</v>
      </c>
      <c r="D88" s="10">
        <v>79</v>
      </c>
      <c r="E88" s="27">
        <v>2404</v>
      </c>
      <c r="F88" s="324">
        <v>750000000</v>
      </c>
      <c r="G88" s="226"/>
      <c r="H88" s="226"/>
      <c r="I88" s="227">
        <v>1423578586.024497</v>
      </c>
      <c r="J88" s="226"/>
      <c r="K88" s="226"/>
      <c r="L88" s="226"/>
      <c r="M88" s="10">
        <v>1247990131.4710186</v>
      </c>
      <c r="N88" s="10">
        <v>1024353457.8931257</v>
      </c>
      <c r="O88" s="10">
        <v>737052899.1072015</v>
      </c>
      <c r="P88" s="1"/>
    </row>
    <row r="89" spans="2:16" ht="11.25" customHeight="1">
      <c r="B89" s="25">
        <v>43678</v>
      </c>
      <c r="C89" s="26">
        <v>46113</v>
      </c>
      <c r="D89" s="10">
        <v>80</v>
      </c>
      <c r="E89" s="27">
        <v>2435</v>
      </c>
      <c r="F89" s="324">
        <v>750000000</v>
      </c>
      <c r="G89" s="226"/>
      <c r="H89" s="226"/>
      <c r="I89" s="227">
        <v>1406802985.479488</v>
      </c>
      <c r="J89" s="226"/>
      <c r="K89" s="226"/>
      <c r="L89" s="226"/>
      <c r="M89" s="10">
        <v>1231191943.4428792</v>
      </c>
      <c r="N89" s="10">
        <v>1007995386.7020524</v>
      </c>
      <c r="O89" s="10">
        <v>722210810.6287358</v>
      </c>
      <c r="P89" s="1"/>
    </row>
    <row r="90" spans="2:16" ht="11.25" customHeight="1">
      <c r="B90" s="25">
        <v>43678</v>
      </c>
      <c r="C90" s="26">
        <v>46143</v>
      </c>
      <c r="D90" s="10">
        <v>81</v>
      </c>
      <c r="E90" s="27">
        <v>2465</v>
      </c>
      <c r="F90" s="324">
        <v>750000000</v>
      </c>
      <c r="G90" s="226"/>
      <c r="H90" s="226"/>
      <c r="I90" s="227">
        <v>1390435356.483623</v>
      </c>
      <c r="J90" s="226"/>
      <c r="K90" s="226"/>
      <c r="L90" s="226"/>
      <c r="M90" s="10">
        <v>1214870108.9017506</v>
      </c>
      <c r="N90" s="10">
        <v>992184397.9598626</v>
      </c>
      <c r="O90" s="10">
        <v>707968471.7163881</v>
      </c>
      <c r="P90" s="1"/>
    </row>
    <row r="91" spans="2:16" ht="11.25" customHeight="1">
      <c r="B91" s="25">
        <v>43678</v>
      </c>
      <c r="C91" s="26">
        <v>46174</v>
      </c>
      <c r="D91" s="10">
        <v>82</v>
      </c>
      <c r="E91" s="27">
        <v>2496</v>
      </c>
      <c r="F91" s="324">
        <v>750000000</v>
      </c>
      <c r="G91" s="226"/>
      <c r="H91" s="226"/>
      <c r="I91" s="227">
        <v>1373937238.208763</v>
      </c>
      <c r="J91" s="226"/>
      <c r="K91" s="226"/>
      <c r="L91" s="226"/>
      <c r="M91" s="10">
        <v>1198419087.6313946</v>
      </c>
      <c r="N91" s="10">
        <v>976259689.4045086</v>
      </c>
      <c r="O91" s="10">
        <v>693654967.65205</v>
      </c>
      <c r="P91" s="1"/>
    </row>
    <row r="92" spans="2:16" ht="11.25" customHeight="1">
      <c r="B92" s="25">
        <v>43678</v>
      </c>
      <c r="C92" s="26">
        <v>46204</v>
      </c>
      <c r="D92" s="10">
        <v>83</v>
      </c>
      <c r="E92" s="27">
        <v>2526</v>
      </c>
      <c r="F92" s="324">
        <v>750000000</v>
      </c>
      <c r="G92" s="226"/>
      <c r="H92" s="226"/>
      <c r="I92" s="227">
        <v>1357900088.236695</v>
      </c>
      <c r="J92" s="226"/>
      <c r="K92" s="226"/>
      <c r="L92" s="226"/>
      <c r="M92" s="10">
        <v>1182486523.7427201</v>
      </c>
      <c r="N92" s="10">
        <v>960909765.439332</v>
      </c>
      <c r="O92" s="10">
        <v>679949774.408135</v>
      </c>
      <c r="P92" s="1"/>
    </row>
    <row r="93" spans="2:16" ht="11.25" customHeight="1">
      <c r="B93" s="25">
        <v>43678</v>
      </c>
      <c r="C93" s="26">
        <v>46235</v>
      </c>
      <c r="D93" s="10">
        <v>84</v>
      </c>
      <c r="E93" s="27">
        <v>2557</v>
      </c>
      <c r="F93" s="324">
        <v>750000000</v>
      </c>
      <c r="G93" s="226"/>
      <c r="H93" s="226"/>
      <c r="I93" s="227">
        <v>1342428208.187304</v>
      </c>
      <c r="J93" s="226"/>
      <c r="K93" s="226"/>
      <c r="L93" s="226"/>
      <c r="M93" s="10">
        <v>1167030568.4438207</v>
      </c>
      <c r="N93" s="10">
        <v>945938129.6807494</v>
      </c>
      <c r="O93" s="10">
        <v>666520602.6406583</v>
      </c>
      <c r="P93" s="1"/>
    </row>
    <row r="94" spans="2:16" ht="11.25" customHeight="1">
      <c r="B94" s="25">
        <v>43678</v>
      </c>
      <c r="C94" s="26">
        <v>46266</v>
      </c>
      <c r="D94" s="10">
        <v>85</v>
      </c>
      <c r="E94" s="27">
        <v>2588</v>
      </c>
      <c r="F94" s="324">
        <v>750000000</v>
      </c>
      <c r="G94" s="226"/>
      <c r="H94" s="226"/>
      <c r="I94" s="227">
        <v>1326267195.815694</v>
      </c>
      <c r="J94" s="226"/>
      <c r="K94" s="226"/>
      <c r="L94" s="226"/>
      <c r="M94" s="10">
        <v>1151025564.1560738</v>
      </c>
      <c r="N94" s="10">
        <v>930592530.2040361</v>
      </c>
      <c r="O94" s="10">
        <v>652930608.6536659</v>
      </c>
      <c r="P94" s="1"/>
    </row>
    <row r="95" spans="2:16" ht="11.25" customHeight="1">
      <c r="B95" s="25">
        <v>43678</v>
      </c>
      <c r="C95" s="26">
        <v>46296</v>
      </c>
      <c r="D95" s="10">
        <v>86</v>
      </c>
      <c r="E95" s="27">
        <v>2618</v>
      </c>
      <c r="F95" s="324">
        <v>750000000</v>
      </c>
      <c r="G95" s="226"/>
      <c r="H95" s="226"/>
      <c r="I95" s="227">
        <v>1310988346.933893</v>
      </c>
      <c r="J95" s="226"/>
      <c r="K95" s="226"/>
      <c r="L95" s="226"/>
      <c r="M95" s="10">
        <v>1135897995.8530397</v>
      </c>
      <c r="N95" s="10">
        <v>916101709.1235421</v>
      </c>
      <c r="O95" s="10">
        <v>640128617.2911129</v>
      </c>
      <c r="P95" s="1"/>
    </row>
    <row r="96" spans="2:16" ht="11.25" customHeight="1">
      <c r="B96" s="25">
        <v>43678</v>
      </c>
      <c r="C96" s="26">
        <v>46327</v>
      </c>
      <c r="D96" s="10">
        <v>87</v>
      </c>
      <c r="E96" s="27">
        <v>2649</v>
      </c>
      <c r="F96" s="324">
        <v>750000000</v>
      </c>
      <c r="G96" s="226"/>
      <c r="H96" s="226"/>
      <c r="I96" s="227">
        <v>1296000234.373669</v>
      </c>
      <c r="J96" s="226"/>
      <c r="K96" s="226"/>
      <c r="L96" s="226"/>
      <c r="M96" s="10">
        <v>1121007094.324274</v>
      </c>
      <c r="N96" s="10">
        <v>901792904.8379776</v>
      </c>
      <c r="O96" s="10">
        <v>627461355.276004</v>
      </c>
      <c r="P96" s="1"/>
    </row>
    <row r="97" spans="2:16" ht="11.25" customHeight="1">
      <c r="B97" s="25">
        <v>43678</v>
      </c>
      <c r="C97" s="26">
        <v>46357</v>
      </c>
      <c r="D97" s="10">
        <v>88</v>
      </c>
      <c r="E97" s="27">
        <v>2679</v>
      </c>
      <c r="F97" s="324">
        <v>750000000</v>
      </c>
      <c r="G97" s="226"/>
      <c r="H97" s="226"/>
      <c r="I97" s="227">
        <v>1280524430.542691</v>
      </c>
      <c r="J97" s="226"/>
      <c r="K97" s="226"/>
      <c r="L97" s="226"/>
      <c r="M97" s="10">
        <v>1105802862.7842116</v>
      </c>
      <c r="N97" s="10">
        <v>887372427.6181566</v>
      </c>
      <c r="O97" s="10">
        <v>614896729.11094</v>
      </c>
      <c r="P97" s="1"/>
    </row>
    <row r="98" spans="2:16" ht="11.25" customHeight="1">
      <c r="B98" s="25">
        <v>43678</v>
      </c>
      <c r="C98" s="26">
        <v>46388</v>
      </c>
      <c r="D98" s="10">
        <v>89</v>
      </c>
      <c r="E98" s="27">
        <v>2710</v>
      </c>
      <c r="F98" s="324">
        <v>750000000</v>
      </c>
      <c r="G98" s="226"/>
      <c r="H98" s="226"/>
      <c r="I98" s="227">
        <v>1265003188.04782</v>
      </c>
      <c r="J98" s="226"/>
      <c r="K98" s="226"/>
      <c r="L98" s="226"/>
      <c r="M98" s="10">
        <v>1090546630.9553547</v>
      </c>
      <c r="N98" s="10">
        <v>872904140.6332049</v>
      </c>
      <c r="O98" s="10">
        <v>602309101.4207298</v>
      </c>
      <c r="P98" s="1"/>
    </row>
    <row r="99" spans="2:16" ht="11.25" customHeight="1">
      <c r="B99" s="25">
        <v>43678</v>
      </c>
      <c r="C99" s="26">
        <v>46419</v>
      </c>
      <c r="D99" s="10">
        <v>90</v>
      </c>
      <c r="E99" s="27">
        <v>2741</v>
      </c>
      <c r="F99" s="324">
        <v>750000000</v>
      </c>
      <c r="G99" s="226"/>
      <c r="H99" s="226"/>
      <c r="I99" s="227">
        <v>1250514708.632105</v>
      </c>
      <c r="J99" s="226"/>
      <c r="K99" s="226"/>
      <c r="L99" s="226"/>
      <c r="M99" s="10">
        <v>1076227794.1720953</v>
      </c>
      <c r="N99" s="10">
        <v>859252114.9793946</v>
      </c>
      <c r="O99" s="10">
        <v>590377913.163869</v>
      </c>
      <c r="P99" s="1"/>
    </row>
    <row r="100" spans="2:16" ht="11.25" customHeight="1">
      <c r="B100" s="25">
        <v>43678</v>
      </c>
      <c r="C100" s="26">
        <v>46447</v>
      </c>
      <c r="D100" s="10">
        <v>91</v>
      </c>
      <c r="E100" s="27">
        <v>2769</v>
      </c>
      <c r="F100" s="324">
        <v>750000000</v>
      </c>
      <c r="G100" s="226"/>
      <c r="H100" s="226"/>
      <c r="I100" s="227">
        <v>1236101343.071792</v>
      </c>
      <c r="J100" s="226"/>
      <c r="K100" s="226"/>
      <c r="L100" s="226"/>
      <c r="M100" s="10">
        <v>1062193405.3653233</v>
      </c>
      <c r="N100" s="10">
        <v>846098885.4545121</v>
      </c>
      <c r="O100" s="10">
        <v>579116082.7419795</v>
      </c>
      <c r="P100" s="1"/>
    </row>
    <row r="101" spans="2:16" ht="11.25" customHeight="1">
      <c r="B101" s="25">
        <v>43678</v>
      </c>
      <c r="C101" s="26">
        <v>46478</v>
      </c>
      <c r="D101" s="10">
        <v>92</v>
      </c>
      <c r="E101" s="27">
        <v>2800</v>
      </c>
      <c r="F101" s="324">
        <v>750000000</v>
      </c>
      <c r="G101" s="226"/>
      <c r="H101" s="226"/>
      <c r="I101" s="227">
        <v>1221298497.155766</v>
      </c>
      <c r="J101" s="226"/>
      <c r="K101" s="226"/>
      <c r="L101" s="226"/>
      <c r="M101" s="10">
        <v>1047693197.7180616</v>
      </c>
      <c r="N101" s="10">
        <v>832426196.9902635</v>
      </c>
      <c r="O101" s="10">
        <v>567344516.7468371</v>
      </c>
      <c r="P101" s="1"/>
    </row>
    <row r="102" spans="2:16" ht="11.25" customHeight="1">
      <c r="B102" s="25">
        <v>43678</v>
      </c>
      <c r="C102" s="26">
        <v>46508</v>
      </c>
      <c r="D102" s="10">
        <v>93</v>
      </c>
      <c r="E102" s="27">
        <v>2830</v>
      </c>
      <c r="F102" s="324">
        <v>750000000</v>
      </c>
      <c r="G102" s="226"/>
      <c r="H102" s="226"/>
      <c r="I102" s="227">
        <v>1206989940.074236</v>
      </c>
      <c r="J102" s="226"/>
      <c r="K102" s="226"/>
      <c r="L102" s="226"/>
      <c r="M102" s="10">
        <v>1033719032.1335361</v>
      </c>
      <c r="N102" s="10">
        <v>819301772.9469161</v>
      </c>
      <c r="O102" s="10">
        <v>556110507.1325117</v>
      </c>
      <c r="P102" s="1"/>
    </row>
    <row r="103" spans="2:16" ht="11.25" customHeight="1">
      <c r="B103" s="25">
        <v>43678</v>
      </c>
      <c r="C103" s="26">
        <v>46539</v>
      </c>
      <c r="D103" s="10">
        <v>94</v>
      </c>
      <c r="E103" s="27">
        <v>2861</v>
      </c>
      <c r="F103" s="324">
        <v>750000000</v>
      </c>
      <c r="G103" s="226"/>
      <c r="H103" s="226"/>
      <c r="I103" s="227">
        <v>1190956291.272677</v>
      </c>
      <c r="J103" s="226"/>
      <c r="K103" s="226"/>
      <c r="L103" s="226"/>
      <c r="M103" s="10">
        <v>1018257139.6494305</v>
      </c>
      <c r="N103" s="10">
        <v>804994548.2228665</v>
      </c>
      <c r="O103" s="10">
        <v>544085014.8371733</v>
      </c>
      <c r="P103" s="1"/>
    </row>
    <row r="104" spans="2:16" ht="11.25" customHeight="1">
      <c r="B104" s="25">
        <v>43678</v>
      </c>
      <c r="C104" s="26">
        <v>46569</v>
      </c>
      <c r="D104" s="10">
        <v>95</v>
      </c>
      <c r="E104" s="27">
        <v>2891</v>
      </c>
      <c r="F104" s="324">
        <v>750000000</v>
      </c>
      <c r="G104" s="226"/>
      <c r="H104" s="226"/>
      <c r="I104" s="227">
        <v>1176197190.27468</v>
      </c>
      <c r="J104" s="226"/>
      <c r="K104" s="226"/>
      <c r="L104" s="226"/>
      <c r="M104" s="10">
        <v>1003987576.7796892</v>
      </c>
      <c r="N104" s="10">
        <v>791760044.197527</v>
      </c>
      <c r="O104" s="10">
        <v>532946348.0007682</v>
      </c>
      <c r="P104" s="1"/>
    </row>
    <row r="105" spans="2:16" ht="11.25" customHeight="1">
      <c r="B105" s="25">
        <v>43678</v>
      </c>
      <c r="C105" s="26">
        <v>46600</v>
      </c>
      <c r="D105" s="10">
        <v>96</v>
      </c>
      <c r="E105" s="27">
        <v>2922</v>
      </c>
      <c r="F105" s="324">
        <v>750000000</v>
      </c>
      <c r="G105" s="226"/>
      <c r="H105" s="226"/>
      <c r="I105" s="227">
        <v>1162509228.810906</v>
      </c>
      <c r="J105" s="226"/>
      <c r="K105" s="226"/>
      <c r="L105" s="226"/>
      <c r="M105" s="10">
        <v>990620679.3046092</v>
      </c>
      <c r="N105" s="10">
        <v>779231903.327387</v>
      </c>
      <c r="O105" s="10">
        <v>522291855.6961218</v>
      </c>
      <c r="P105" s="1"/>
    </row>
    <row r="106" spans="2:16" ht="11.25" customHeight="1">
      <c r="B106" s="25">
        <v>43678</v>
      </c>
      <c r="C106" s="26">
        <v>46631</v>
      </c>
      <c r="D106" s="10">
        <v>97</v>
      </c>
      <c r="E106" s="27">
        <v>2953</v>
      </c>
      <c r="F106" s="324">
        <v>750000000</v>
      </c>
      <c r="G106" s="226"/>
      <c r="H106" s="226"/>
      <c r="I106" s="227">
        <v>1148841911.533218</v>
      </c>
      <c r="J106" s="226"/>
      <c r="K106" s="226"/>
      <c r="L106" s="226"/>
      <c r="M106" s="10">
        <v>977313798.0871637</v>
      </c>
      <c r="N106" s="10">
        <v>766809454.0283492</v>
      </c>
      <c r="O106" s="10">
        <v>511788598.8881124</v>
      </c>
      <c r="P106" s="1"/>
    </row>
    <row r="107" spans="2:16" ht="11.25" customHeight="1">
      <c r="B107" s="25">
        <v>43678</v>
      </c>
      <c r="C107" s="26">
        <v>46661</v>
      </c>
      <c r="D107" s="10">
        <v>98</v>
      </c>
      <c r="E107" s="27">
        <v>2983</v>
      </c>
      <c r="F107" s="324">
        <v>750000000</v>
      </c>
      <c r="G107" s="226"/>
      <c r="H107" s="226"/>
      <c r="I107" s="227">
        <v>1135183553.186773</v>
      </c>
      <c r="J107" s="226"/>
      <c r="K107" s="226"/>
      <c r="L107" s="226"/>
      <c r="M107" s="10">
        <v>964109606.248905</v>
      </c>
      <c r="N107" s="10">
        <v>754587498.391032</v>
      </c>
      <c r="O107" s="10">
        <v>501566864.3552746</v>
      </c>
      <c r="P107" s="1"/>
    </row>
    <row r="108" spans="2:16" ht="11.25" customHeight="1">
      <c r="B108" s="25">
        <v>43678</v>
      </c>
      <c r="C108" s="26">
        <v>46692</v>
      </c>
      <c r="D108" s="10">
        <v>99</v>
      </c>
      <c r="E108" s="27">
        <v>3014</v>
      </c>
      <c r="F108" s="324">
        <v>750000000</v>
      </c>
      <c r="G108" s="226"/>
      <c r="H108" s="226"/>
      <c r="I108" s="227">
        <v>1121789933.422136</v>
      </c>
      <c r="J108" s="226"/>
      <c r="K108" s="226"/>
      <c r="L108" s="226"/>
      <c r="M108" s="10">
        <v>951118517.9581906</v>
      </c>
      <c r="N108" s="10">
        <v>742526445.3782879</v>
      </c>
      <c r="O108" s="10">
        <v>491459548.2051075</v>
      </c>
      <c r="P108" s="1"/>
    </row>
    <row r="109" spans="2:16" ht="11.25" customHeight="1">
      <c r="B109" s="25">
        <v>43678</v>
      </c>
      <c r="C109" s="26">
        <v>46722</v>
      </c>
      <c r="D109" s="10">
        <v>100</v>
      </c>
      <c r="E109" s="27">
        <v>3044</v>
      </c>
      <c r="F109" s="324">
        <v>750000000</v>
      </c>
      <c r="G109" s="226"/>
      <c r="H109" s="226"/>
      <c r="I109" s="227">
        <v>1105143991.87196</v>
      </c>
      <c r="J109" s="226"/>
      <c r="K109" s="226"/>
      <c r="L109" s="226"/>
      <c r="M109" s="10">
        <v>935467117.367424</v>
      </c>
      <c r="N109" s="10">
        <v>728510108.1441537</v>
      </c>
      <c r="O109" s="10">
        <v>480205927.69494164</v>
      </c>
      <c r="P109" s="1"/>
    </row>
    <row r="110" spans="2:16" ht="11.25" customHeight="1">
      <c r="B110" s="25">
        <v>43678</v>
      </c>
      <c r="C110" s="26">
        <v>46753</v>
      </c>
      <c r="D110" s="10">
        <v>101</v>
      </c>
      <c r="E110" s="27">
        <v>3075</v>
      </c>
      <c r="F110" s="324">
        <v>750000000</v>
      </c>
      <c r="G110" s="226"/>
      <c r="H110" s="226"/>
      <c r="I110" s="227">
        <v>1091730244.633549</v>
      </c>
      <c r="J110" s="226"/>
      <c r="K110" s="226"/>
      <c r="L110" s="226"/>
      <c r="M110" s="10">
        <v>922545468.9676824</v>
      </c>
      <c r="N110" s="10">
        <v>716620007.0043159</v>
      </c>
      <c r="O110" s="10">
        <v>470367691.24240434</v>
      </c>
      <c r="P110" s="1"/>
    </row>
    <row r="111" spans="2:16" ht="11.25" customHeight="1">
      <c r="B111" s="25">
        <v>43678</v>
      </c>
      <c r="C111" s="26">
        <v>46784</v>
      </c>
      <c r="D111" s="10">
        <v>102</v>
      </c>
      <c r="E111" s="27">
        <v>3106</v>
      </c>
      <c r="F111" s="324">
        <v>750000000</v>
      </c>
      <c r="G111" s="226"/>
      <c r="H111" s="226"/>
      <c r="I111" s="227">
        <v>1078586830.847896</v>
      </c>
      <c r="J111" s="226"/>
      <c r="K111" s="226"/>
      <c r="L111" s="226"/>
      <c r="M111" s="10">
        <v>909893014.2742448</v>
      </c>
      <c r="N111" s="10">
        <v>704994245.8727697</v>
      </c>
      <c r="O111" s="10">
        <v>460776950.45407647</v>
      </c>
      <c r="P111" s="1"/>
    </row>
    <row r="112" spans="2:16" ht="11.25" customHeight="1">
      <c r="B112" s="25">
        <v>43678</v>
      </c>
      <c r="C112" s="26">
        <v>46813</v>
      </c>
      <c r="D112" s="10">
        <v>103</v>
      </c>
      <c r="E112" s="27">
        <v>3135</v>
      </c>
      <c r="F112" s="324">
        <v>0</v>
      </c>
      <c r="G112" s="226"/>
      <c r="H112" s="226"/>
      <c r="I112" s="227">
        <v>1064790420.306805</v>
      </c>
      <c r="J112" s="226"/>
      <c r="K112" s="226"/>
      <c r="L112" s="226"/>
      <c r="M112" s="10">
        <v>896829105.3698126</v>
      </c>
      <c r="N112" s="10">
        <v>693218872.3889536</v>
      </c>
      <c r="O112" s="10">
        <v>451285208.0713845</v>
      </c>
      <c r="P112" s="1"/>
    </row>
    <row r="113" spans="2:16" ht="11.25" customHeight="1">
      <c r="B113" s="25">
        <v>43678</v>
      </c>
      <c r="C113" s="26">
        <v>46844</v>
      </c>
      <c r="D113" s="10">
        <v>104</v>
      </c>
      <c r="E113" s="27">
        <v>3166</v>
      </c>
      <c r="F113" s="324"/>
      <c r="G113" s="226"/>
      <c r="H113" s="226"/>
      <c r="I113" s="227">
        <v>1051679019.445283</v>
      </c>
      <c r="J113" s="226"/>
      <c r="K113" s="226"/>
      <c r="L113" s="226"/>
      <c r="M113" s="10">
        <v>884283554.1106046</v>
      </c>
      <c r="N113" s="10">
        <v>681783245.2406611</v>
      </c>
      <c r="O113" s="10">
        <v>441960712.4803603</v>
      </c>
      <c r="P113" s="1"/>
    </row>
    <row r="114" spans="2:16" ht="11.25" customHeight="1">
      <c r="B114" s="25">
        <v>43678</v>
      </c>
      <c r="C114" s="26">
        <v>46874</v>
      </c>
      <c r="D114" s="10">
        <v>105</v>
      </c>
      <c r="E114" s="27">
        <v>3196</v>
      </c>
      <c r="F114" s="324"/>
      <c r="G114" s="226"/>
      <c r="H114" s="226"/>
      <c r="I114" s="227">
        <v>1038620050.234174</v>
      </c>
      <c r="J114" s="226"/>
      <c r="K114" s="226"/>
      <c r="L114" s="226"/>
      <c r="M114" s="10">
        <v>871869731.6694353</v>
      </c>
      <c r="N114" s="10">
        <v>670557685.0703918</v>
      </c>
      <c r="O114" s="10">
        <v>432901976.22990894</v>
      </c>
      <c r="P114" s="1"/>
    </row>
    <row r="115" spans="2:16" ht="11.25" customHeight="1">
      <c r="B115" s="25">
        <v>43678</v>
      </c>
      <c r="C115" s="26">
        <v>46905</v>
      </c>
      <c r="D115" s="10">
        <v>106</v>
      </c>
      <c r="E115" s="27">
        <v>3227</v>
      </c>
      <c r="F115" s="324"/>
      <c r="G115" s="226"/>
      <c r="H115" s="226"/>
      <c r="I115" s="227">
        <v>1025712394.634659</v>
      </c>
      <c r="J115" s="226"/>
      <c r="K115" s="226"/>
      <c r="L115" s="226"/>
      <c r="M115" s="10">
        <v>859574020.4964585</v>
      </c>
      <c r="N115" s="10">
        <v>659419699.9493699</v>
      </c>
      <c r="O115" s="10">
        <v>423908340.18767923</v>
      </c>
      <c r="P115" s="1"/>
    </row>
    <row r="116" spans="2:16" ht="11.25" customHeight="1">
      <c r="B116" s="25">
        <v>43678</v>
      </c>
      <c r="C116" s="26">
        <v>46935</v>
      </c>
      <c r="D116" s="10">
        <v>107</v>
      </c>
      <c r="E116" s="27">
        <v>3257</v>
      </c>
      <c r="F116" s="324"/>
      <c r="G116" s="226"/>
      <c r="H116" s="226"/>
      <c r="I116" s="227">
        <v>1012604456.288023</v>
      </c>
      <c r="J116" s="226"/>
      <c r="K116" s="226"/>
      <c r="L116" s="226"/>
      <c r="M116" s="10">
        <v>847196342.5122188</v>
      </c>
      <c r="N116" s="10">
        <v>648324562.8197769</v>
      </c>
      <c r="O116" s="10">
        <v>415067379.44820994</v>
      </c>
      <c r="P116" s="1"/>
    </row>
    <row r="117" spans="2:16" ht="11.25" customHeight="1">
      <c r="B117" s="25">
        <v>43678</v>
      </c>
      <c r="C117" s="26">
        <v>46966</v>
      </c>
      <c r="D117" s="10">
        <v>108</v>
      </c>
      <c r="E117" s="27">
        <v>3288</v>
      </c>
      <c r="F117" s="324"/>
      <c r="G117" s="226"/>
      <c r="H117" s="226"/>
      <c r="I117" s="227">
        <v>1000189101.617392</v>
      </c>
      <c r="J117" s="226"/>
      <c r="K117" s="226"/>
      <c r="L117" s="226"/>
      <c r="M117" s="10">
        <v>835389735.888741</v>
      </c>
      <c r="N117" s="10">
        <v>637663607.0760114</v>
      </c>
      <c r="O117" s="10">
        <v>406512943.58602536</v>
      </c>
      <c r="P117" s="1"/>
    </row>
    <row r="118" spans="2:16" ht="11.25" customHeight="1">
      <c r="B118" s="25">
        <v>43678</v>
      </c>
      <c r="C118" s="26">
        <v>46997</v>
      </c>
      <c r="D118" s="10">
        <v>109</v>
      </c>
      <c r="E118" s="27">
        <v>3319</v>
      </c>
      <c r="F118" s="324"/>
      <c r="G118" s="226"/>
      <c r="H118" s="226"/>
      <c r="I118" s="227">
        <v>987223334.873259</v>
      </c>
      <c r="J118" s="226"/>
      <c r="K118" s="226"/>
      <c r="L118" s="226"/>
      <c r="M118" s="10">
        <v>823161799.9799322</v>
      </c>
      <c r="N118" s="10">
        <v>626731895.9553201</v>
      </c>
      <c r="O118" s="10">
        <v>397851650.39428174</v>
      </c>
      <c r="P118" s="1"/>
    </row>
    <row r="119" spans="2:16" ht="11.25" customHeight="1">
      <c r="B119" s="25">
        <v>43678</v>
      </c>
      <c r="C119" s="26">
        <v>47027</v>
      </c>
      <c r="D119" s="10">
        <v>110</v>
      </c>
      <c r="E119" s="27">
        <v>3349</v>
      </c>
      <c r="F119" s="324"/>
      <c r="G119" s="226"/>
      <c r="H119" s="226"/>
      <c r="I119" s="227">
        <v>974960918.578398</v>
      </c>
      <c r="J119" s="226"/>
      <c r="K119" s="226"/>
      <c r="L119" s="226"/>
      <c r="M119" s="10">
        <v>811602850.4441946</v>
      </c>
      <c r="N119" s="10">
        <v>616410347.3868722</v>
      </c>
      <c r="O119" s="10">
        <v>389695481.530019</v>
      </c>
      <c r="P119" s="1"/>
    </row>
    <row r="120" spans="2:16" ht="11.25" customHeight="1">
      <c r="B120" s="25">
        <v>43678</v>
      </c>
      <c r="C120" s="26">
        <v>47058</v>
      </c>
      <c r="D120" s="10">
        <v>111</v>
      </c>
      <c r="E120" s="27">
        <v>3380</v>
      </c>
      <c r="F120" s="324"/>
      <c r="G120" s="226"/>
      <c r="H120" s="226"/>
      <c r="I120" s="227">
        <v>962852643.7318</v>
      </c>
      <c r="J120" s="226"/>
      <c r="K120" s="226"/>
      <c r="L120" s="226"/>
      <c r="M120" s="10">
        <v>800163915.9232397</v>
      </c>
      <c r="N120" s="10">
        <v>606176941.6512876</v>
      </c>
      <c r="O120" s="10">
        <v>381602737.5820012</v>
      </c>
      <c r="P120" s="1"/>
    </row>
    <row r="121" spans="2:16" ht="11.25" customHeight="1">
      <c r="B121" s="25">
        <v>43678</v>
      </c>
      <c r="C121" s="26">
        <v>47088</v>
      </c>
      <c r="D121" s="10">
        <v>112</v>
      </c>
      <c r="E121" s="27">
        <v>3410</v>
      </c>
      <c r="F121" s="324"/>
      <c r="G121" s="226"/>
      <c r="H121" s="226"/>
      <c r="I121" s="227">
        <v>950647788.648717</v>
      </c>
      <c r="J121" s="226"/>
      <c r="K121" s="226"/>
      <c r="L121" s="226"/>
      <c r="M121" s="10">
        <v>788724512.0564001</v>
      </c>
      <c r="N121" s="10">
        <v>596040204.4504852</v>
      </c>
      <c r="O121" s="10">
        <v>373683315.7592331</v>
      </c>
      <c r="P121" s="1"/>
    </row>
    <row r="122" spans="2:16" ht="11.25" customHeight="1">
      <c r="B122" s="25">
        <v>43678</v>
      </c>
      <c r="C122" s="26">
        <v>47119</v>
      </c>
      <c r="D122" s="10">
        <v>113</v>
      </c>
      <c r="E122" s="27">
        <v>3441</v>
      </c>
      <c r="F122" s="324"/>
      <c r="G122" s="226"/>
      <c r="H122" s="226"/>
      <c r="I122" s="227">
        <v>938649376.829512</v>
      </c>
      <c r="J122" s="226"/>
      <c r="K122" s="226"/>
      <c r="L122" s="226"/>
      <c r="M122" s="10">
        <v>777448931.4568653</v>
      </c>
      <c r="N122" s="10">
        <v>586025050.2763027</v>
      </c>
      <c r="O122" s="10">
        <v>365848225.7930036</v>
      </c>
      <c r="P122" s="1"/>
    </row>
    <row r="123" spans="2:16" ht="11.25" customHeight="1">
      <c r="B123" s="25">
        <v>43678</v>
      </c>
      <c r="C123" s="26">
        <v>47150</v>
      </c>
      <c r="D123" s="10">
        <v>114</v>
      </c>
      <c r="E123" s="27">
        <v>3472</v>
      </c>
      <c r="F123" s="324"/>
      <c r="G123" s="226"/>
      <c r="H123" s="226"/>
      <c r="I123" s="227">
        <v>926134344.236567</v>
      </c>
      <c r="J123" s="226"/>
      <c r="K123" s="226"/>
      <c r="L123" s="226"/>
      <c r="M123" s="10">
        <v>765782158.0620458</v>
      </c>
      <c r="N123" s="10">
        <v>575762858.9943441</v>
      </c>
      <c r="O123" s="10">
        <v>357919234.748619</v>
      </c>
      <c r="P123" s="1"/>
    </row>
    <row r="124" spans="2:16" ht="11.25" customHeight="1">
      <c r="B124" s="25">
        <v>43678</v>
      </c>
      <c r="C124" s="26">
        <v>47178</v>
      </c>
      <c r="D124" s="10">
        <v>115</v>
      </c>
      <c r="E124" s="27">
        <v>3500</v>
      </c>
      <c r="F124" s="324"/>
      <c r="G124" s="226"/>
      <c r="H124" s="226"/>
      <c r="I124" s="227">
        <v>913991566.119368</v>
      </c>
      <c r="J124" s="226"/>
      <c r="K124" s="226"/>
      <c r="L124" s="226"/>
      <c r="M124" s="10">
        <v>754583952.9007461</v>
      </c>
      <c r="N124" s="10">
        <v>566039950.1335412</v>
      </c>
      <c r="O124" s="10">
        <v>350528623.3775865</v>
      </c>
      <c r="P124" s="1"/>
    </row>
    <row r="125" spans="2:16" ht="11.25" customHeight="1">
      <c r="B125" s="25">
        <v>43678</v>
      </c>
      <c r="C125" s="26">
        <v>47209</v>
      </c>
      <c r="D125" s="10">
        <v>116</v>
      </c>
      <c r="E125" s="27">
        <v>3531</v>
      </c>
      <c r="F125" s="324"/>
      <c r="G125" s="226"/>
      <c r="H125" s="226"/>
      <c r="I125" s="227">
        <v>901002880.56489</v>
      </c>
      <c r="J125" s="226"/>
      <c r="K125" s="226"/>
      <c r="L125" s="226"/>
      <c r="M125" s="10">
        <v>742598957.8374416</v>
      </c>
      <c r="N125" s="10">
        <v>555632892.273899</v>
      </c>
      <c r="O125" s="10">
        <v>342626515.8225489</v>
      </c>
      <c r="P125" s="1"/>
    </row>
    <row r="126" spans="2:16" ht="11.25" customHeight="1">
      <c r="B126" s="25">
        <v>43678</v>
      </c>
      <c r="C126" s="26">
        <v>47239</v>
      </c>
      <c r="D126" s="10">
        <v>117</v>
      </c>
      <c r="E126" s="27">
        <v>3561</v>
      </c>
      <c r="F126" s="324"/>
      <c r="G126" s="226"/>
      <c r="H126" s="226"/>
      <c r="I126" s="227">
        <v>889400782.000479</v>
      </c>
      <c r="J126" s="226"/>
      <c r="K126" s="226"/>
      <c r="L126" s="226"/>
      <c r="M126" s="10">
        <v>731833394.9574553</v>
      </c>
      <c r="N126" s="10">
        <v>546230067.3831029</v>
      </c>
      <c r="O126" s="10">
        <v>335447615.11019325</v>
      </c>
      <c r="P126" s="1"/>
    </row>
    <row r="127" spans="2:16" ht="11.25" customHeight="1">
      <c r="B127" s="25">
        <v>43678</v>
      </c>
      <c r="C127" s="26">
        <v>47270</v>
      </c>
      <c r="D127" s="10">
        <v>118</v>
      </c>
      <c r="E127" s="27">
        <v>3592</v>
      </c>
      <c r="F127" s="324"/>
      <c r="G127" s="226"/>
      <c r="H127" s="226"/>
      <c r="I127" s="227">
        <v>877877611.580967</v>
      </c>
      <c r="J127" s="226"/>
      <c r="K127" s="226"/>
      <c r="L127" s="226"/>
      <c r="M127" s="10">
        <v>721126522.3258995</v>
      </c>
      <c r="N127" s="10">
        <v>536869757.93623483</v>
      </c>
      <c r="O127" s="10">
        <v>328302860.3228102</v>
      </c>
      <c r="P127" s="1"/>
    </row>
    <row r="128" spans="2:16" ht="11.25" customHeight="1">
      <c r="B128" s="25">
        <v>43678</v>
      </c>
      <c r="C128" s="26">
        <v>47300</v>
      </c>
      <c r="D128" s="10">
        <v>119</v>
      </c>
      <c r="E128" s="27">
        <v>3622</v>
      </c>
      <c r="F128" s="324"/>
      <c r="G128" s="226"/>
      <c r="H128" s="226"/>
      <c r="I128" s="227">
        <v>866445060.527727</v>
      </c>
      <c r="J128" s="226"/>
      <c r="K128" s="226"/>
      <c r="L128" s="226"/>
      <c r="M128" s="10">
        <v>710567084.6843177</v>
      </c>
      <c r="N128" s="10">
        <v>527706356.0996619</v>
      </c>
      <c r="O128" s="10">
        <v>321376513.1527779</v>
      </c>
      <c r="P128" s="1"/>
    </row>
    <row r="129" spans="2:16" ht="11.25" customHeight="1">
      <c r="B129" s="25">
        <v>43678</v>
      </c>
      <c r="C129" s="26">
        <v>47331</v>
      </c>
      <c r="D129" s="10">
        <v>120</v>
      </c>
      <c r="E129" s="27">
        <v>3653</v>
      </c>
      <c r="F129" s="324"/>
      <c r="G129" s="226"/>
      <c r="H129" s="226"/>
      <c r="I129" s="227">
        <v>855083784.15137</v>
      </c>
      <c r="J129" s="226"/>
      <c r="K129" s="226"/>
      <c r="L129" s="226"/>
      <c r="M129" s="10">
        <v>700060389.5697881</v>
      </c>
      <c r="N129" s="10">
        <v>518581282.4962812</v>
      </c>
      <c r="O129" s="10">
        <v>314481618.74865746</v>
      </c>
      <c r="P129" s="1"/>
    </row>
    <row r="130" spans="2:16" ht="11.25" customHeight="1">
      <c r="B130" s="25">
        <v>43678</v>
      </c>
      <c r="C130" s="26">
        <v>47362</v>
      </c>
      <c r="D130" s="10">
        <v>121</v>
      </c>
      <c r="E130" s="27">
        <v>3684</v>
      </c>
      <c r="F130" s="324"/>
      <c r="G130" s="226"/>
      <c r="H130" s="226"/>
      <c r="I130" s="227">
        <v>843833216.938055</v>
      </c>
      <c r="J130" s="226"/>
      <c r="K130" s="226"/>
      <c r="L130" s="226"/>
      <c r="M130" s="10">
        <v>689677774.944888</v>
      </c>
      <c r="N130" s="10">
        <v>509590890.53523815</v>
      </c>
      <c r="O130" s="10">
        <v>307720694.8006612</v>
      </c>
      <c r="P130" s="1"/>
    </row>
    <row r="131" spans="2:16" ht="11.25" customHeight="1">
      <c r="B131" s="25">
        <v>43678</v>
      </c>
      <c r="C131" s="26">
        <v>47392</v>
      </c>
      <c r="D131" s="10">
        <v>122</v>
      </c>
      <c r="E131" s="27">
        <v>3714</v>
      </c>
      <c r="F131" s="324"/>
      <c r="G131" s="226"/>
      <c r="H131" s="226"/>
      <c r="I131" s="227">
        <v>832668099.890293</v>
      </c>
      <c r="J131" s="226"/>
      <c r="K131" s="226"/>
      <c r="L131" s="226"/>
      <c r="M131" s="10">
        <v>679435290.9656819</v>
      </c>
      <c r="N131" s="10">
        <v>500787284.7254347</v>
      </c>
      <c r="O131" s="10">
        <v>301164949.0090477</v>
      </c>
      <c r="P131" s="1"/>
    </row>
    <row r="132" spans="2:16" ht="11.25" customHeight="1">
      <c r="B132" s="25">
        <v>43678</v>
      </c>
      <c r="C132" s="26">
        <v>47423</v>
      </c>
      <c r="D132" s="10">
        <v>123</v>
      </c>
      <c r="E132" s="27">
        <v>3745</v>
      </c>
      <c r="F132" s="324"/>
      <c r="G132" s="226"/>
      <c r="H132" s="226"/>
      <c r="I132" s="227">
        <v>821312609.257462</v>
      </c>
      <c r="J132" s="226"/>
      <c r="K132" s="226"/>
      <c r="L132" s="226"/>
      <c r="M132" s="10">
        <v>669032851.8963516</v>
      </c>
      <c r="N132" s="10">
        <v>491865915.8054697</v>
      </c>
      <c r="O132" s="10">
        <v>294546916.2836948</v>
      </c>
      <c r="P132" s="1"/>
    </row>
    <row r="133" spans="2:16" ht="11.25" customHeight="1">
      <c r="B133" s="25">
        <v>43678</v>
      </c>
      <c r="C133" s="26">
        <v>47453</v>
      </c>
      <c r="D133" s="10">
        <v>124</v>
      </c>
      <c r="E133" s="27">
        <v>3775</v>
      </c>
      <c r="F133" s="324"/>
      <c r="G133" s="226"/>
      <c r="H133" s="226"/>
      <c r="I133" s="227">
        <v>809771770.022338</v>
      </c>
      <c r="J133" s="226"/>
      <c r="K133" s="226"/>
      <c r="L133" s="226"/>
      <c r="M133" s="10">
        <v>658549078.1157002</v>
      </c>
      <c r="N133" s="10">
        <v>482966712.14637244</v>
      </c>
      <c r="O133" s="10">
        <v>288032194.64597726</v>
      </c>
      <c r="P133" s="1"/>
    </row>
    <row r="134" spans="2:16" ht="11.25" customHeight="1">
      <c r="B134" s="25">
        <v>43678</v>
      </c>
      <c r="C134" s="26">
        <v>47484</v>
      </c>
      <c r="D134" s="10">
        <v>125</v>
      </c>
      <c r="E134" s="27">
        <v>3806</v>
      </c>
      <c r="F134" s="324"/>
      <c r="G134" s="226"/>
      <c r="H134" s="226"/>
      <c r="I134" s="227">
        <v>798847579.1075</v>
      </c>
      <c r="J134" s="226"/>
      <c r="K134" s="226"/>
      <c r="L134" s="226"/>
      <c r="M134" s="10">
        <v>648563070.5298475</v>
      </c>
      <c r="N134" s="10">
        <v>474433515.58505523</v>
      </c>
      <c r="O134" s="10">
        <v>281744739.4572734</v>
      </c>
      <c r="P134" s="1"/>
    </row>
    <row r="135" spans="2:16" ht="11.25" customHeight="1">
      <c r="B135" s="25">
        <v>43678</v>
      </c>
      <c r="C135" s="26">
        <v>47515</v>
      </c>
      <c r="D135" s="10">
        <v>126</v>
      </c>
      <c r="E135" s="27">
        <v>3837</v>
      </c>
      <c r="F135" s="324"/>
      <c r="G135" s="226"/>
      <c r="H135" s="226"/>
      <c r="I135" s="227">
        <v>787612963.757904</v>
      </c>
      <c r="J135" s="226"/>
      <c r="K135" s="226"/>
      <c r="L135" s="226"/>
      <c r="M135" s="10">
        <v>638357444.657102</v>
      </c>
      <c r="N135" s="10">
        <v>465780353.1340917</v>
      </c>
      <c r="O135" s="10">
        <v>275434438.01578975</v>
      </c>
      <c r="P135" s="1"/>
    </row>
    <row r="136" spans="2:16" ht="11.25" customHeight="1">
      <c r="B136" s="25">
        <v>43678</v>
      </c>
      <c r="C136" s="26">
        <v>47543</v>
      </c>
      <c r="D136" s="10">
        <v>127</v>
      </c>
      <c r="E136" s="27">
        <v>3865</v>
      </c>
      <c r="F136" s="324"/>
      <c r="G136" s="226"/>
      <c r="H136" s="226"/>
      <c r="I136" s="227">
        <v>776305613.552193</v>
      </c>
      <c r="J136" s="226"/>
      <c r="K136" s="226"/>
      <c r="L136" s="226"/>
      <c r="M136" s="10">
        <v>628228914.898024</v>
      </c>
      <c r="N136" s="10">
        <v>457336933.84089255</v>
      </c>
      <c r="O136" s="10">
        <v>269406680.6762612</v>
      </c>
      <c r="P136" s="1"/>
    </row>
    <row r="137" spans="2:16" ht="11.25" customHeight="1">
      <c r="B137" s="25">
        <v>43678</v>
      </c>
      <c r="C137" s="26">
        <v>47574</v>
      </c>
      <c r="D137" s="10">
        <v>128</v>
      </c>
      <c r="E137" s="27">
        <v>3896</v>
      </c>
      <c r="F137" s="324"/>
      <c r="G137" s="226"/>
      <c r="H137" s="226"/>
      <c r="I137" s="227">
        <v>765593469.297196</v>
      </c>
      <c r="J137" s="226"/>
      <c r="K137" s="226"/>
      <c r="L137" s="226"/>
      <c r="M137" s="10">
        <v>618509242.8086352</v>
      </c>
      <c r="N137" s="10">
        <v>449116117.8102847</v>
      </c>
      <c r="O137" s="10">
        <v>263443414.1585497</v>
      </c>
      <c r="P137" s="1"/>
    </row>
    <row r="138" spans="2:16" ht="11.25" customHeight="1">
      <c r="B138" s="25">
        <v>43678</v>
      </c>
      <c r="C138" s="26">
        <v>47604</v>
      </c>
      <c r="D138" s="10">
        <v>129</v>
      </c>
      <c r="E138" s="27">
        <v>3926</v>
      </c>
      <c r="F138" s="324"/>
      <c r="G138" s="226"/>
      <c r="H138" s="226"/>
      <c r="I138" s="227">
        <v>754936654.597212</v>
      </c>
      <c r="J138" s="226"/>
      <c r="K138" s="226"/>
      <c r="L138" s="226"/>
      <c r="M138" s="10">
        <v>608898699.4975756</v>
      </c>
      <c r="N138" s="10">
        <v>441049425.83557457</v>
      </c>
      <c r="O138" s="10">
        <v>257651128.71192077</v>
      </c>
      <c r="P138" s="1"/>
    </row>
    <row r="139" spans="2:16" ht="11.25" customHeight="1">
      <c r="B139" s="25">
        <v>43678</v>
      </c>
      <c r="C139" s="26">
        <v>47635</v>
      </c>
      <c r="D139" s="10">
        <v>130</v>
      </c>
      <c r="E139" s="27">
        <v>3957</v>
      </c>
      <c r="F139" s="324"/>
      <c r="G139" s="226"/>
      <c r="H139" s="226"/>
      <c r="I139" s="227">
        <v>744403588.784183</v>
      </c>
      <c r="J139" s="226"/>
      <c r="K139" s="226"/>
      <c r="L139" s="226"/>
      <c r="M139" s="10">
        <v>599384863.66817</v>
      </c>
      <c r="N139" s="10">
        <v>433054024.426081</v>
      </c>
      <c r="O139" s="10">
        <v>251908885.66769764</v>
      </c>
      <c r="P139" s="1"/>
    </row>
    <row r="140" spans="2:16" ht="11.25" customHeight="1">
      <c r="B140" s="25">
        <v>43678</v>
      </c>
      <c r="C140" s="26">
        <v>47665</v>
      </c>
      <c r="D140" s="10">
        <v>131</v>
      </c>
      <c r="E140" s="27">
        <v>3987</v>
      </c>
      <c r="F140" s="324"/>
      <c r="G140" s="226"/>
      <c r="H140" s="226"/>
      <c r="I140" s="227">
        <v>733911348.173471</v>
      </c>
      <c r="J140" s="226"/>
      <c r="K140" s="226"/>
      <c r="L140" s="226"/>
      <c r="M140" s="10">
        <v>589966669.6045794</v>
      </c>
      <c r="N140" s="10">
        <v>425200289.41052663</v>
      </c>
      <c r="O140" s="10">
        <v>246326447.07418308</v>
      </c>
      <c r="P140" s="1"/>
    </row>
    <row r="141" spans="2:16" ht="11.25" customHeight="1">
      <c r="B141" s="25">
        <v>43678</v>
      </c>
      <c r="C141" s="26">
        <v>47696</v>
      </c>
      <c r="D141" s="10">
        <v>132</v>
      </c>
      <c r="E141" s="27">
        <v>4018</v>
      </c>
      <c r="F141" s="324"/>
      <c r="G141" s="226"/>
      <c r="H141" s="226"/>
      <c r="I141" s="227">
        <v>723645922.858869</v>
      </c>
      <c r="J141" s="226"/>
      <c r="K141" s="226"/>
      <c r="L141" s="226"/>
      <c r="M141" s="10">
        <v>580728008.0891815</v>
      </c>
      <c r="N141" s="10">
        <v>417477370.97817093</v>
      </c>
      <c r="O141" s="10">
        <v>240828039.8002562</v>
      </c>
      <c r="P141" s="1"/>
    </row>
    <row r="142" spans="2:16" ht="11.25" customHeight="1">
      <c r="B142" s="25">
        <v>43678</v>
      </c>
      <c r="C142" s="26">
        <v>47727</v>
      </c>
      <c r="D142" s="10">
        <v>133</v>
      </c>
      <c r="E142" s="27">
        <v>4049</v>
      </c>
      <c r="F142" s="324"/>
      <c r="G142" s="226"/>
      <c r="H142" s="226"/>
      <c r="I142" s="227">
        <v>713527680.627228</v>
      </c>
      <c r="J142" s="226"/>
      <c r="K142" s="226"/>
      <c r="L142" s="226"/>
      <c r="M142" s="10">
        <v>571636902.8741755</v>
      </c>
      <c r="N142" s="10">
        <v>409896790.756204</v>
      </c>
      <c r="O142" s="10">
        <v>235453553.10804933</v>
      </c>
      <c r="P142" s="1"/>
    </row>
    <row r="143" spans="2:16" ht="11.25" customHeight="1">
      <c r="B143" s="25">
        <v>43678</v>
      </c>
      <c r="C143" s="26">
        <v>47757</v>
      </c>
      <c r="D143" s="10">
        <v>134</v>
      </c>
      <c r="E143" s="27">
        <v>4079</v>
      </c>
      <c r="F143" s="324"/>
      <c r="G143" s="226"/>
      <c r="H143" s="226"/>
      <c r="I143" s="227">
        <v>703418759.665557</v>
      </c>
      <c r="J143" s="226"/>
      <c r="K143" s="226"/>
      <c r="L143" s="226"/>
      <c r="M143" s="10">
        <v>562613227.4878072</v>
      </c>
      <c r="N143" s="10">
        <v>402433352.2980149</v>
      </c>
      <c r="O143" s="10">
        <v>230218797.0595919</v>
      </c>
      <c r="P143" s="1"/>
    </row>
    <row r="144" spans="2:16" ht="11.25" customHeight="1">
      <c r="B144" s="25">
        <v>43678</v>
      </c>
      <c r="C144" s="26">
        <v>47788</v>
      </c>
      <c r="D144" s="10">
        <v>135</v>
      </c>
      <c r="E144" s="27">
        <v>4110</v>
      </c>
      <c r="F144" s="324"/>
      <c r="G144" s="226"/>
      <c r="H144" s="226"/>
      <c r="I144" s="227">
        <v>693506461.776449</v>
      </c>
      <c r="J144" s="226"/>
      <c r="K144" s="226"/>
      <c r="L144" s="226"/>
      <c r="M144" s="10">
        <v>553744318.2691045</v>
      </c>
      <c r="N144" s="10">
        <v>395082145.77240616</v>
      </c>
      <c r="O144" s="10">
        <v>225056125.20759043</v>
      </c>
      <c r="P144" s="1"/>
    </row>
    <row r="145" spans="2:16" ht="11.25" customHeight="1">
      <c r="B145" s="25">
        <v>43678</v>
      </c>
      <c r="C145" s="26">
        <v>47818</v>
      </c>
      <c r="D145" s="10">
        <v>136</v>
      </c>
      <c r="E145" s="27">
        <v>4140</v>
      </c>
      <c r="F145" s="324"/>
      <c r="G145" s="226"/>
      <c r="H145" s="226"/>
      <c r="I145" s="227">
        <v>683637412.781582</v>
      </c>
      <c r="J145" s="226"/>
      <c r="K145" s="226"/>
      <c r="L145" s="226"/>
      <c r="M145" s="10">
        <v>544968190.4714341</v>
      </c>
      <c r="N145" s="10">
        <v>387863615.5116848</v>
      </c>
      <c r="O145" s="10">
        <v>220038440.57630533</v>
      </c>
      <c r="P145" s="1"/>
    </row>
    <row r="146" spans="2:16" ht="11.25" customHeight="1">
      <c r="B146" s="25">
        <v>43678</v>
      </c>
      <c r="C146" s="26">
        <v>47849</v>
      </c>
      <c r="D146" s="10">
        <v>137</v>
      </c>
      <c r="E146" s="27">
        <v>4171</v>
      </c>
      <c r="F146" s="324"/>
      <c r="G146" s="226"/>
      <c r="H146" s="226"/>
      <c r="I146" s="227">
        <v>673825830.280388</v>
      </c>
      <c r="J146" s="226"/>
      <c r="K146" s="226"/>
      <c r="L146" s="226"/>
      <c r="M146" s="10">
        <v>536235751.66179925</v>
      </c>
      <c r="N146" s="10">
        <v>380677971.6191153</v>
      </c>
      <c r="O146" s="10">
        <v>215047244.99468723</v>
      </c>
      <c r="P146" s="1"/>
    </row>
    <row r="147" spans="2:16" ht="11.25" customHeight="1">
      <c r="B147" s="25">
        <v>43678</v>
      </c>
      <c r="C147" s="26">
        <v>47880</v>
      </c>
      <c r="D147" s="10">
        <v>138</v>
      </c>
      <c r="E147" s="27">
        <v>4202</v>
      </c>
      <c r="F147" s="324"/>
      <c r="G147" s="226"/>
      <c r="H147" s="226"/>
      <c r="I147" s="227">
        <v>663953214.405381</v>
      </c>
      <c r="J147" s="226"/>
      <c r="K147" s="226"/>
      <c r="L147" s="226"/>
      <c r="M147" s="10">
        <v>527482878.4388452</v>
      </c>
      <c r="N147" s="10">
        <v>373511898.55026376</v>
      </c>
      <c r="O147" s="10">
        <v>210105391.6726748</v>
      </c>
      <c r="P147" s="1"/>
    </row>
    <row r="148" spans="2:16" ht="11.25" customHeight="1">
      <c r="B148" s="25">
        <v>43678</v>
      </c>
      <c r="C148" s="26">
        <v>47908</v>
      </c>
      <c r="D148" s="10">
        <v>139</v>
      </c>
      <c r="E148" s="27">
        <v>4230</v>
      </c>
      <c r="F148" s="324"/>
      <c r="G148" s="226"/>
      <c r="H148" s="226"/>
      <c r="I148" s="227">
        <v>654226333.321332</v>
      </c>
      <c r="J148" s="226"/>
      <c r="K148" s="226"/>
      <c r="L148" s="226"/>
      <c r="M148" s="10">
        <v>518958982.7379488</v>
      </c>
      <c r="N148" s="10">
        <v>366631878.1048113</v>
      </c>
      <c r="O148" s="10">
        <v>205446142.3083865</v>
      </c>
      <c r="P148" s="1"/>
    </row>
    <row r="149" spans="2:16" ht="11.25" customHeight="1">
      <c r="B149" s="25">
        <v>43678</v>
      </c>
      <c r="C149" s="26">
        <v>47939</v>
      </c>
      <c r="D149" s="10">
        <v>140</v>
      </c>
      <c r="E149" s="27">
        <v>4261</v>
      </c>
      <c r="F149" s="324"/>
      <c r="G149" s="226"/>
      <c r="H149" s="226"/>
      <c r="I149" s="227">
        <v>644493619.730279</v>
      </c>
      <c r="J149" s="226"/>
      <c r="K149" s="226"/>
      <c r="L149" s="226"/>
      <c r="M149" s="10">
        <v>510371499.2830495</v>
      </c>
      <c r="N149" s="10">
        <v>359648039.17962366</v>
      </c>
      <c r="O149" s="10">
        <v>200679071.8580463</v>
      </c>
      <c r="P149" s="1"/>
    </row>
    <row r="150" spans="2:16" ht="11.25" customHeight="1">
      <c r="B150" s="25">
        <v>43678</v>
      </c>
      <c r="C150" s="26">
        <v>47969</v>
      </c>
      <c r="D150" s="10">
        <v>141</v>
      </c>
      <c r="E150" s="27">
        <v>4291</v>
      </c>
      <c r="F150" s="324"/>
      <c r="G150" s="226"/>
      <c r="H150" s="226"/>
      <c r="I150" s="227">
        <v>634699908.167372</v>
      </c>
      <c r="J150" s="226"/>
      <c r="K150" s="226"/>
      <c r="L150" s="226"/>
      <c r="M150" s="10">
        <v>501790907.4604657</v>
      </c>
      <c r="N150" s="10">
        <v>352731168.9800566</v>
      </c>
      <c r="O150" s="10">
        <v>196012743.8070284</v>
      </c>
      <c r="P150" s="1"/>
    </row>
    <row r="151" spans="2:16" ht="11.25" customHeight="1">
      <c r="B151" s="25">
        <v>43678</v>
      </c>
      <c r="C151" s="26">
        <v>48000</v>
      </c>
      <c r="D151" s="10">
        <v>142</v>
      </c>
      <c r="E151" s="27">
        <v>4322</v>
      </c>
      <c r="F151" s="324"/>
      <c r="G151" s="226"/>
      <c r="H151" s="226"/>
      <c r="I151" s="227">
        <v>625277707.106396</v>
      </c>
      <c r="J151" s="226"/>
      <c r="K151" s="226"/>
      <c r="L151" s="226"/>
      <c r="M151" s="10">
        <v>493503317.25798833</v>
      </c>
      <c r="N151" s="10">
        <v>346023200.8953493</v>
      </c>
      <c r="O151" s="10">
        <v>191470693.01636732</v>
      </c>
      <c r="P151" s="1"/>
    </row>
    <row r="152" spans="2:16" ht="11.25" customHeight="1">
      <c r="B152" s="25">
        <v>43678</v>
      </c>
      <c r="C152" s="26">
        <v>48030</v>
      </c>
      <c r="D152" s="10">
        <v>143</v>
      </c>
      <c r="E152" s="27">
        <v>4352</v>
      </c>
      <c r="F152" s="324"/>
      <c r="G152" s="226"/>
      <c r="H152" s="226"/>
      <c r="I152" s="227">
        <v>615997679.330629</v>
      </c>
      <c r="J152" s="226"/>
      <c r="K152" s="226"/>
      <c r="L152" s="226"/>
      <c r="M152" s="10">
        <v>485380994.9212406</v>
      </c>
      <c r="N152" s="10">
        <v>339490540.61178565</v>
      </c>
      <c r="O152" s="10">
        <v>187085811.1349663</v>
      </c>
      <c r="P152" s="1"/>
    </row>
    <row r="153" spans="2:16" ht="11.25" customHeight="1">
      <c r="B153" s="25">
        <v>43678</v>
      </c>
      <c r="C153" s="26">
        <v>48061</v>
      </c>
      <c r="D153" s="10">
        <v>144</v>
      </c>
      <c r="E153" s="27">
        <v>4383</v>
      </c>
      <c r="F153" s="324"/>
      <c r="G153" s="226"/>
      <c r="H153" s="226"/>
      <c r="I153" s="227">
        <v>606837662.321093</v>
      </c>
      <c r="J153" s="226"/>
      <c r="K153" s="226"/>
      <c r="L153" s="226"/>
      <c r="M153" s="10">
        <v>477352275.5951212</v>
      </c>
      <c r="N153" s="10">
        <v>333025892.1447967</v>
      </c>
      <c r="O153" s="10">
        <v>182745963.643418</v>
      </c>
      <c r="P153" s="1"/>
    </row>
    <row r="154" spans="2:16" ht="11.25" customHeight="1">
      <c r="B154" s="25">
        <v>43678</v>
      </c>
      <c r="C154" s="26">
        <v>48092</v>
      </c>
      <c r="D154" s="10">
        <v>145</v>
      </c>
      <c r="E154" s="27">
        <v>4414</v>
      </c>
      <c r="F154" s="324"/>
      <c r="G154" s="226"/>
      <c r="H154" s="226"/>
      <c r="I154" s="227">
        <v>597781074.431179</v>
      </c>
      <c r="J154" s="226"/>
      <c r="K154" s="226"/>
      <c r="L154" s="226"/>
      <c r="M154" s="10">
        <v>469430616.29419506</v>
      </c>
      <c r="N154" s="10">
        <v>326666430.4657906</v>
      </c>
      <c r="O154" s="10">
        <v>178496999.24213052</v>
      </c>
      <c r="P154" s="1"/>
    </row>
    <row r="155" spans="2:16" ht="11.25" customHeight="1">
      <c r="B155" s="25">
        <v>43678</v>
      </c>
      <c r="C155" s="26">
        <v>48122</v>
      </c>
      <c r="D155" s="10">
        <v>146</v>
      </c>
      <c r="E155" s="27">
        <v>4444</v>
      </c>
      <c r="F155" s="324"/>
      <c r="G155" s="226"/>
      <c r="H155" s="226"/>
      <c r="I155" s="227">
        <v>588677605.774404</v>
      </c>
      <c r="J155" s="226"/>
      <c r="K155" s="226"/>
      <c r="L155" s="226"/>
      <c r="M155" s="10">
        <v>461522974.3840132</v>
      </c>
      <c r="N155" s="10">
        <v>320373206.69794834</v>
      </c>
      <c r="O155" s="10">
        <v>174340659.37475044</v>
      </c>
      <c r="P155" s="1"/>
    </row>
    <row r="156" spans="2:16" ht="11.25" customHeight="1">
      <c r="B156" s="25">
        <v>43678</v>
      </c>
      <c r="C156" s="26">
        <v>48153</v>
      </c>
      <c r="D156" s="10">
        <v>147</v>
      </c>
      <c r="E156" s="27">
        <v>4475</v>
      </c>
      <c r="F156" s="324"/>
      <c r="G156" s="226"/>
      <c r="H156" s="226"/>
      <c r="I156" s="227">
        <v>579847034.6221</v>
      </c>
      <c r="J156" s="226"/>
      <c r="K156" s="226"/>
      <c r="L156" s="226"/>
      <c r="M156" s="10">
        <v>453828775.70885503</v>
      </c>
      <c r="N156" s="10">
        <v>314230969.79945415</v>
      </c>
      <c r="O156" s="10">
        <v>170273907.0475944</v>
      </c>
      <c r="P156" s="1"/>
    </row>
    <row r="157" spans="2:16" ht="11.25" customHeight="1">
      <c r="B157" s="25">
        <v>43678</v>
      </c>
      <c r="C157" s="26">
        <v>48183</v>
      </c>
      <c r="D157" s="10">
        <v>148</v>
      </c>
      <c r="E157" s="27">
        <v>4505</v>
      </c>
      <c r="F157" s="324"/>
      <c r="G157" s="226"/>
      <c r="H157" s="226"/>
      <c r="I157" s="227">
        <v>571090271.051317</v>
      </c>
      <c r="J157" s="226"/>
      <c r="K157" s="226"/>
      <c r="L157" s="226"/>
      <c r="M157" s="10">
        <v>446241453.08640957</v>
      </c>
      <c r="N157" s="10">
        <v>308217032.42082435</v>
      </c>
      <c r="O157" s="10">
        <v>166330477.25779334</v>
      </c>
      <c r="P157" s="1"/>
    </row>
    <row r="158" spans="2:16" ht="11.25" customHeight="1">
      <c r="B158" s="25">
        <v>43678</v>
      </c>
      <c r="C158" s="26">
        <v>48214</v>
      </c>
      <c r="D158" s="10">
        <v>149</v>
      </c>
      <c r="E158" s="27">
        <v>4536</v>
      </c>
      <c r="F158" s="324"/>
      <c r="G158" s="226"/>
      <c r="H158" s="226"/>
      <c r="I158" s="227">
        <v>562447494.666649</v>
      </c>
      <c r="J158" s="226"/>
      <c r="K158" s="226"/>
      <c r="L158" s="226"/>
      <c r="M158" s="10">
        <v>438742711.6577936</v>
      </c>
      <c r="N158" s="10">
        <v>302266997.1055384</v>
      </c>
      <c r="O158" s="10">
        <v>162428618.33428368</v>
      </c>
      <c r="P158" s="1"/>
    </row>
    <row r="159" spans="2:16" ht="11.25" customHeight="1">
      <c r="B159" s="25">
        <v>43678</v>
      </c>
      <c r="C159" s="26">
        <v>48245</v>
      </c>
      <c r="D159" s="10">
        <v>150</v>
      </c>
      <c r="E159" s="27">
        <v>4567</v>
      </c>
      <c r="F159" s="324"/>
      <c r="G159" s="226"/>
      <c r="H159" s="226"/>
      <c r="I159" s="227">
        <v>553883332.758344</v>
      </c>
      <c r="J159" s="226"/>
      <c r="K159" s="226"/>
      <c r="L159" s="226"/>
      <c r="M159" s="10">
        <v>431329343.36894345</v>
      </c>
      <c r="N159" s="10">
        <v>296403899.9116353</v>
      </c>
      <c r="O159" s="10">
        <v>158603348.35739374</v>
      </c>
      <c r="P159" s="1"/>
    </row>
    <row r="160" spans="2:16" ht="11.25" customHeight="1">
      <c r="B160" s="25">
        <v>43678</v>
      </c>
      <c r="C160" s="26">
        <v>48274</v>
      </c>
      <c r="D160" s="10">
        <v>151</v>
      </c>
      <c r="E160" s="27">
        <v>4596</v>
      </c>
      <c r="F160" s="324"/>
      <c r="G160" s="226"/>
      <c r="H160" s="226"/>
      <c r="I160" s="227">
        <v>545385556.186388</v>
      </c>
      <c r="J160" s="226"/>
      <c r="K160" s="226"/>
      <c r="L160" s="226"/>
      <c r="M160" s="10">
        <v>424037906.05910134</v>
      </c>
      <c r="N160" s="10">
        <v>290700000.3441303</v>
      </c>
      <c r="O160" s="10">
        <v>154934814.95273066</v>
      </c>
      <c r="P160" s="1"/>
    </row>
    <row r="161" spans="2:16" ht="11.25" customHeight="1">
      <c r="B161" s="25">
        <v>43678</v>
      </c>
      <c r="C161" s="26">
        <v>48305</v>
      </c>
      <c r="D161" s="10">
        <v>152</v>
      </c>
      <c r="E161" s="27">
        <v>4627</v>
      </c>
      <c r="F161" s="324"/>
      <c r="G161" s="226"/>
      <c r="H161" s="226"/>
      <c r="I161" s="227">
        <v>536945655.63843</v>
      </c>
      <c r="J161" s="226"/>
      <c r="K161" s="226"/>
      <c r="L161" s="226"/>
      <c r="M161" s="10">
        <v>416767803.5634362</v>
      </c>
      <c r="N161" s="10">
        <v>284989333.1175749</v>
      </c>
      <c r="O161" s="10">
        <v>151247850.10652697</v>
      </c>
      <c r="P161" s="1"/>
    </row>
    <row r="162" spans="2:16" ht="11.25" customHeight="1">
      <c r="B162" s="25">
        <v>43678</v>
      </c>
      <c r="C162" s="26">
        <v>48335</v>
      </c>
      <c r="D162" s="10">
        <v>153</v>
      </c>
      <c r="E162" s="27">
        <v>4657</v>
      </c>
      <c r="F162" s="324"/>
      <c r="G162" s="226"/>
      <c r="H162" s="226"/>
      <c r="I162" s="227">
        <v>528572138.457551</v>
      </c>
      <c r="J162" s="226"/>
      <c r="K162" s="226"/>
      <c r="L162" s="226"/>
      <c r="M162" s="10">
        <v>409595008.93030965</v>
      </c>
      <c r="N162" s="10">
        <v>279395152.7125582</v>
      </c>
      <c r="O162" s="10">
        <v>147671115.55601573</v>
      </c>
      <c r="P162" s="1"/>
    </row>
    <row r="163" spans="2:16" ht="11.25" customHeight="1">
      <c r="B163" s="25">
        <v>43678</v>
      </c>
      <c r="C163" s="26">
        <v>48366</v>
      </c>
      <c r="D163" s="10">
        <v>154</v>
      </c>
      <c r="E163" s="27">
        <v>4688</v>
      </c>
      <c r="F163" s="324"/>
      <c r="G163" s="226"/>
      <c r="H163" s="226"/>
      <c r="I163" s="227">
        <v>520236825.705636</v>
      </c>
      <c r="J163" s="226"/>
      <c r="K163" s="226"/>
      <c r="L163" s="226"/>
      <c r="M163" s="10">
        <v>402452156.4379158</v>
      </c>
      <c r="N163" s="10">
        <v>273824663.65489364</v>
      </c>
      <c r="O163" s="10">
        <v>144113899.93289366</v>
      </c>
      <c r="P163" s="1"/>
    </row>
    <row r="164" spans="2:16" ht="11.25" customHeight="1">
      <c r="B164" s="25">
        <v>43678</v>
      </c>
      <c r="C164" s="26">
        <v>48396</v>
      </c>
      <c r="D164" s="10">
        <v>155</v>
      </c>
      <c r="E164" s="27">
        <v>4718</v>
      </c>
      <c r="F164" s="324"/>
      <c r="G164" s="226"/>
      <c r="H164" s="226"/>
      <c r="I164" s="227">
        <v>511952327.282463</v>
      </c>
      <c r="J164" s="226"/>
      <c r="K164" s="226"/>
      <c r="L164" s="226"/>
      <c r="M164" s="10">
        <v>395393248.8387562</v>
      </c>
      <c r="N164" s="10">
        <v>268359714.43154988</v>
      </c>
      <c r="O164" s="10">
        <v>140658736.71572888</v>
      </c>
      <c r="P164" s="1"/>
    </row>
    <row r="165" spans="2:16" ht="11.25" customHeight="1">
      <c r="B165" s="25">
        <v>43678</v>
      </c>
      <c r="C165" s="26">
        <v>48427</v>
      </c>
      <c r="D165" s="10">
        <v>156</v>
      </c>
      <c r="E165" s="27">
        <v>4749</v>
      </c>
      <c r="F165" s="324"/>
      <c r="G165" s="226"/>
      <c r="H165" s="226"/>
      <c r="I165" s="227">
        <v>503705129.071098</v>
      </c>
      <c r="J165" s="226"/>
      <c r="K165" s="226"/>
      <c r="L165" s="226"/>
      <c r="M165" s="10">
        <v>388363923.78759265</v>
      </c>
      <c r="N165" s="10">
        <v>262918438.66097656</v>
      </c>
      <c r="O165" s="10">
        <v>137223046.1137922</v>
      </c>
      <c r="P165" s="1"/>
    </row>
    <row r="166" spans="2:16" ht="11.25" customHeight="1">
      <c r="B166" s="25">
        <v>43678</v>
      </c>
      <c r="C166" s="26">
        <v>48458</v>
      </c>
      <c r="D166" s="10">
        <v>157</v>
      </c>
      <c r="E166" s="27">
        <v>4780</v>
      </c>
      <c r="F166" s="324"/>
      <c r="G166" s="226"/>
      <c r="H166" s="226"/>
      <c r="I166" s="227">
        <v>495502052.977653</v>
      </c>
      <c r="J166" s="226"/>
      <c r="K166" s="226"/>
      <c r="L166" s="226"/>
      <c r="M166" s="10">
        <v>381391266.9239354</v>
      </c>
      <c r="N166" s="10">
        <v>257541369.95734712</v>
      </c>
      <c r="O166" s="10">
        <v>133847305.33494592</v>
      </c>
      <c r="P166" s="1"/>
    </row>
    <row r="167" spans="2:16" ht="11.25" customHeight="1">
      <c r="B167" s="25">
        <v>43678</v>
      </c>
      <c r="C167" s="26">
        <v>48488</v>
      </c>
      <c r="D167" s="10">
        <v>158</v>
      </c>
      <c r="E167" s="27">
        <v>4810</v>
      </c>
      <c r="F167" s="324"/>
      <c r="G167" s="226"/>
      <c r="H167" s="226"/>
      <c r="I167" s="227">
        <v>487266061.361585</v>
      </c>
      <c r="J167" s="226"/>
      <c r="K167" s="226"/>
      <c r="L167" s="226"/>
      <c r="M167" s="10">
        <v>374436355.83920383</v>
      </c>
      <c r="N167" s="10">
        <v>252222620.96423182</v>
      </c>
      <c r="O167" s="10">
        <v>130545753.25496118</v>
      </c>
      <c r="P167" s="1"/>
    </row>
    <row r="168" spans="2:16" ht="11.25" customHeight="1">
      <c r="B168" s="25">
        <v>43678</v>
      </c>
      <c r="C168" s="26">
        <v>48519</v>
      </c>
      <c r="D168" s="10">
        <v>159</v>
      </c>
      <c r="E168" s="27">
        <v>4841</v>
      </c>
      <c r="F168" s="324"/>
      <c r="G168" s="226"/>
      <c r="H168" s="226"/>
      <c r="I168" s="227">
        <v>479174554.446062</v>
      </c>
      <c r="J168" s="226"/>
      <c r="K168" s="226"/>
      <c r="L168" s="226"/>
      <c r="M168" s="10">
        <v>367593965.49275243</v>
      </c>
      <c r="N168" s="10">
        <v>246983812.74442294</v>
      </c>
      <c r="O168" s="10">
        <v>127292795.54482925</v>
      </c>
      <c r="P168" s="1"/>
    </row>
    <row r="169" spans="2:16" ht="11.25" customHeight="1">
      <c r="B169" s="25">
        <v>43678</v>
      </c>
      <c r="C169" s="26">
        <v>48549</v>
      </c>
      <c r="D169" s="10">
        <v>160</v>
      </c>
      <c r="E169" s="27">
        <v>4871</v>
      </c>
      <c r="F169" s="324"/>
      <c r="G169" s="226"/>
      <c r="H169" s="226"/>
      <c r="I169" s="227">
        <v>471000724.811049</v>
      </c>
      <c r="J169" s="226"/>
      <c r="K169" s="226"/>
      <c r="L169" s="226"/>
      <c r="M169" s="10">
        <v>360730415.00094986</v>
      </c>
      <c r="N169" s="10">
        <v>241775698.1750389</v>
      </c>
      <c r="O169" s="10">
        <v>124097794.5238395</v>
      </c>
      <c r="P169" s="1"/>
    </row>
    <row r="170" spans="2:16" ht="11.25" customHeight="1">
      <c r="B170" s="25">
        <v>43678</v>
      </c>
      <c r="C170" s="26">
        <v>48580</v>
      </c>
      <c r="D170" s="10">
        <v>161</v>
      </c>
      <c r="E170" s="27">
        <v>4902</v>
      </c>
      <c r="F170" s="324"/>
      <c r="G170" s="226"/>
      <c r="H170" s="226"/>
      <c r="I170" s="227">
        <v>462886005.530012</v>
      </c>
      <c r="J170" s="226"/>
      <c r="K170" s="226"/>
      <c r="L170" s="226"/>
      <c r="M170" s="10">
        <v>353914222.7179851</v>
      </c>
      <c r="N170" s="10">
        <v>236603951.50655302</v>
      </c>
      <c r="O170" s="10">
        <v>120928879.89170882</v>
      </c>
      <c r="P170" s="1"/>
    </row>
    <row r="171" spans="2:16" ht="11.25" customHeight="1">
      <c r="B171" s="25">
        <v>43678</v>
      </c>
      <c r="C171" s="26">
        <v>48611</v>
      </c>
      <c r="D171" s="10">
        <v>162</v>
      </c>
      <c r="E171" s="27">
        <v>4933</v>
      </c>
      <c r="F171" s="324"/>
      <c r="G171" s="226"/>
      <c r="H171" s="226"/>
      <c r="I171" s="227">
        <v>454956701.012882</v>
      </c>
      <c r="J171" s="226"/>
      <c r="K171" s="226"/>
      <c r="L171" s="226"/>
      <c r="M171" s="10">
        <v>347261638.58016497</v>
      </c>
      <c r="N171" s="10">
        <v>231566046.24842137</v>
      </c>
      <c r="O171" s="10">
        <v>117852700.07049824</v>
      </c>
      <c r="P171" s="1"/>
    </row>
    <row r="172" spans="2:16" ht="11.25" customHeight="1">
      <c r="B172" s="25">
        <v>43678</v>
      </c>
      <c r="C172" s="26">
        <v>48639</v>
      </c>
      <c r="D172" s="10">
        <v>163</v>
      </c>
      <c r="E172" s="27">
        <v>4961</v>
      </c>
      <c r="F172" s="324"/>
      <c r="G172" s="226"/>
      <c r="H172" s="226"/>
      <c r="I172" s="227">
        <v>447088342.605583</v>
      </c>
      <c r="J172" s="226"/>
      <c r="K172" s="226"/>
      <c r="L172" s="226"/>
      <c r="M172" s="10">
        <v>340733012.7560659</v>
      </c>
      <c r="N172" s="10">
        <v>226690541.49123123</v>
      </c>
      <c r="O172" s="10">
        <v>114929910.21011196</v>
      </c>
      <c r="P172" s="1"/>
    </row>
    <row r="173" spans="2:16" ht="11.25" customHeight="1">
      <c r="B173" s="25">
        <v>43678</v>
      </c>
      <c r="C173" s="26">
        <v>48670</v>
      </c>
      <c r="D173" s="10">
        <v>164</v>
      </c>
      <c r="E173" s="27">
        <v>4992</v>
      </c>
      <c r="F173" s="324"/>
      <c r="G173" s="226"/>
      <c r="H173" s="226"/>
      <c r="I173" s="227">
        <v>439299886.336728</v>
      </c>
      <c r="J173" s="226"/>
      <c r="K173" s="226"/>
      <c r="L173" s="226"/>
      <c r="M173" s="10">
        <v>334229467.5088702</v>
      </c>
      <c r="N173" s="10">
        <v>221798199.57488027</v>
      </c>
      <c r="O173" s="10">
        <v>111973255.13158438</v>
      </c>
      <c r="P173" s="1"/>
    </row>
    <row r="174" spans="2:16" ht="11.25" customHeight="1">
      <c r="B174" s="25">
        <v>43678</v>
      </c>
      <c r="C174" s="26">
        <v>48700</v>
      </c>
      <c r="D174" s="10">
        <v>165</v>
      </c>
      <c r="E174" s="27">
        <v>5022</v>
      </c>
      <c r="F174" s="324"/>
      <c r="G174" s="226"/>
      <c r="H174" s="226"/>
      <c r="I174" s="227">
        <v>431594046.804185</v>
      </c>
      <c r="J174" s="226"/>
      <c r="K174" s="226"/>
      <c r="L174" s="226"/>
      <c r="M174" s="10">
        <v>327827704.04646134</v>
      </c>
      <c r="N174" s="10">
        <v>217014473.17480397</v>
      </c>
      <c r="O174" s="10">
        <v>109109124.1154211</v>
      </c>
      <c r="P174" s="1"/>
    </row>
    <row r="175" spans="2:16" ht="11.25" customHeight="1">
      <c r="B175" s="25">
        <v>43678</v>
      </c>
      <c r="C175" s="26">
        <v>48731</v>
      </c>
      <c r="D175" s="10">
        <v>166</v>
      </c>
      <c r="E175" s="27">
        <v>5053</v>
      </c>
      <c r="F175" s="324"/>
      <c r="G175" s="226"/>
      <c r="H175" s="226"/>
      <c r="I175" s="227">
        <v>423968799.201445</v>
      </c>
      <c r="J175" s="226"/>
      <c r="K175" s="226"/>
      <c r="L175" s="226"/>
      <c r="M175" s="10">
        <v>321489566.19248194</v>
      </c>
      <c r="N175" s="10">
        <v>212277528.34680286</v>
      </c>
      <c r="O175" s="10">
        <v>106275464.6471404</v>
      </c>
      <c r="P175" s="1"/>
    </row>
    <row r="176" spans="2:16" ht="11.25" customHeight="1">
      <c r="B176" s="25">
        <v>43678</v>
      </c>
      <c r="C176" s="26">
        <v>48761</v>
      </c>
      <c r="D176" s="10">
        <v>167</v>
      </c>
      <c r="E176" s="27">
        <v>5083</v>
      </c>
      <c r="F176" s="324"/>
      <c r="G176" s="226"/>
      <c r="H176" s="226"/>
      <c r="I176" s="227">
        <v>416428225.717329</v>
      </c>
      <c r="J176" s="226"/>
      <c r="K176" s="226"/>
      <c r="L176" s="226"/>
      <c r="M176" s="10">
        <v>315253345.8122898</v>
      </c>
      <c r="N176" s="10">
        <v>207647454.4268001</v>
      </c>
      <c r="O176" s="10">
        <v>103531304.22218077</v>
      </c>
      <c r="P176" s="1"/>
    </row>
    <row r="177" spans="2:16" ht="11.25" customHeight="1">
      <c r="B177" s="25">
        <v>43678</v>
      </c>
      <c r="C177" s="26">
        <v>48792</v>
      </c>
      <c r="D177" s="10">
        <v>168</v>
      </c>
      <c r="E177" s="27">
        <v>5114</v>
      </c>
      <c r="F177" s="324"/>
      <c r="G177" s="226"/>
      <c r="H177" s="226"/>
      <c r="I177" s="227">
        <v>408986657.217959</v>
      </c>
      <c r="J177" s="226"/>
      <c r="K177" s="226"/>
      <c r="L177" s="226"/>
      <c r="M177" s="10">
        <v>309094633.4258222</v>
      </c>
      <c r="N177" s="10">
        <v>203073130.88967344</v>
      </c>
      <c r="O177" s="10">
        <v>100821732.91832322</v>
      </c>
      <c r="P177" s="1"/>
    </row>
    <row r="178" spans="2:16" ht="11.25" customHeight="1">
      <c r="B178" s="25">
        <v>43678</v>
      </c>
      <c r="C178" s="26">
        <v>48823</v>
      </c>
      <c r="D178" s="10">
        <v>169</v>
      </c>
      <c r="E178" s="27">
        <v>5145</v>
      </c>
      <c r="F178" s="324"/>
      <c r="G178" s="226"/>
      <c r="H178" s="226"/>
      <c r="I178" s="227">
        <v>401631305.846884</v>
      </c>
      <c r="J178" s="226"/>
      <c r="K178" s="226"/>
      <c r="L178" s="226"/>
      <c r="M178" s="10">
        <v>303020954.1297419</v>
      </c>
      <c r="N178" s="10">
        <v>198576455.30188325</v>
      </c>
      <c r="O178" s="10">
        <v>98171644.6666117</v>
      </c>
      <c r="P178" s="1"/>
    </row>
    <row r="179" spans="2:16" ht="11.25" customHeight="1">
      <c r="B179" s="25">
        <v>43678</v>
      </c>
      <c r="C179" s="26">
        <v>48853</v>
      </c>
      <c r="D179" s="10">
        <v>170</v>
      </c>
      <c r="E179" s="27">
        <v>5175</v>
      </c>
      <c r="F179" s="324"/>
      <c r="G179" s="226"/>
      <c r="H179" s="226"/>
      <c r="I179" s="227">
        <v>394358491.572956</v>
      </c>
      <c r="J179" s="226"/>
      <c r="K179" s="226"/>
      <c r="L179" s="226"/>
      <c r="M179" s="10">
        <v>297045420.4051665</v>
      </c>
      <c r="N179" s="10">
        <v>194181441.70080933</v>
      </c>
      <c r="O179" s="10">
        <v>95605332.75216997</v>
      </c>
      <c r="P179" s="1"/>
    </row>
    <row r="180" spans="2:16" ht="11.25" customHeight="1">
      <c r="B180" s="25">
        <v>43678</v>
      </c>
      <c r="C180" s="26">
        <v>48884</v>
      </c>
      <c r="D180" s="10">
        <v>171</v>
      </c>
      <c r="E180" s="27">
        <v>5206</v>
      </c>
      <c r="F180" s="324"/>
      <c r="G180" s="226"/>
      <c r="H180" s="226"/>
      <c r="I180" s="227">
        <v>387131238.3663</v>
      </c>
      <c r="J180" s="226"/>
      <c r="K180" s="226"/>
      <c r="L180" s="226"/>
      <c r="M180" s="10">
        <v>291107007.76969784</v>
      </c>
      <c r="N180" s="10">
        <v>189815473.7257633</v>
      </c>
      <c r="O180" s="10">
        <v>93059910.15758069</v>
      </c>
      <c r="P180" s="1"/>
    </row>
    <row r="181" spans="2:16" ht="11.25" customHeight="1">
      <c r="B181" s="25">
        <v>43678</v>
      </c>
      <c r="C181" s="26">
        <v>48914</v>
      </c>
      <c r="D181" s="10">
        <v>172</v>
      </c>
      <c r="E181" s="27">
        <v>5236</v>
      </c>
      <c r="F181" s="324"/>
      <c r="G181" s="226"/>
      <c r="H181" s="226"/>
      <c r="I181" s="227">
        <v>379924914.63219</v>
      </c>
      <c r="J181" s="226"/>
      <c r="K181" s="226"/>
      <c r="L181" s="226"/>
      <c r="M181" s="10">
        <v>285219213.78346175</v>
      </c>
      <c r="N181" s="10">
        <v>185518617.22068274</v>
      </c>
      <c r="O181" s="10">
        <v>90580475.84313951</v>
      </c>
      <c r="P181" s="1"/>
    </row>
    <row r="182" spans="2:16" ht="11.25" customHeight="1">
      <c r="B182" s="25">
        <v>43678</v>
      </c>
      <c r="C182" s="26">
        <v>48945</v>
      </c>
      <c r="D182" s="10">
        <v>173</v>
      </c>
      <c r="E182" s="27">
        <v>5267</v>
      </c>
      <c r="F182" s="324"/>
      <c r="G182" s="226"/>
      <c r="H182" s="226"/>
      <c r="I182" s="227">
        <v>372748527.488945</v>
      </c>
      <c r="J182" s="226"/>
      <c r="K182" s="226"/>
      <c r="L182" s="226"/>
      <c r="M182" s="10">
        <v>279357103.68830985</v>
      </c>
      <c r="N182" s="10">
        <v>181243538.4725433</v>
      </c>
      <c r="O182" s="10">
        <v>88118328.6509943</v>
      </c>
      <c r="P182" s="1"/>
    </row>
    <row r="183" spans="2:16" ht="11.25" customHeight="1">
      <c r="B183" s="25">
        <v>43678</v>
      </c>
      <c r="C183" s="26">
        <v>48976</v>
      </c>
      <c r="D183" s="10">
        <v>174</v>
      </c>
      <c r="E183" s="27">
        <v>5298</v>
      </c>
      <c r="F183" s="324"/>
      <c r="G183" s="226"/>
      <c r="H183" s="226"/>
      <c r="I183" s="227">
        <v>365610621.291927</v>
      </c>
      <c r="J183" s="226"/>
      <c r="K183" s="226"/>
      <c r="L183" s="226"/>
      <c r="M183" s="10">
        <v>273542848.9628358</v>
      </c>
      <c r="N183" s="10">
        <v>177019973.64797726</v>
      </c>
      <c r="O183" s="10">
        <v>85700352.87045915</v>
      </c>
      <c r="P183" s="1"/>
    </row>
    <row r="184" spans="2:16" ht="11.25" customHeight="1">
      <c r="B184" s="25">
        <v>43678</v>
      </c>
      <c r="C184" s="26">
        <v>49004</v>
      </c>
      <c r="D184" s="10">
        <v>175</v>
      </c>
      <c r="E184" s="27">
        <v>5326</v>
      </c>
      <c r="F184" s="324"/>
      <c r="G184" s="226"/>
      <c r="H184" s="226"/>
      <c r="I184" s="227">
        <v>358513425.034905</v>
      </c>
      <c r="J184" s="226"/>
      <c r="K184" s="226"/>
      <c r="L184" s="226"/>
      <c r="M184" s="10">
        <v>267821913.1456721</v>
      </c>
      <c r="N184" s="10">
        <v>172919563.32561</v>
      </c>
      <c r="O184" s="10">
        <v>83394897.596502</v>
      </c>
      <c r="P184" s="1"/>
    </row>
    <row r="185" spans="2:16" ht="11.25" customHeight="1">
      <c r="B185" s="25">
        <v>43678</v>
      </c>
      <c r="C185" s="26">
        <v>49035</v>
      </c>
      <c r="D185" s="10">
        <v>176</v>
      </c>
      <c r="E185" s="27">
        <v>5357</v>
      </c>
      <c r="F185" s="324"/>
      <c r="G185" s="226"/>
      <c r="H185" s="226"/>
      <c r="I185" s="227">
        <v>351472631.870975</v>
      </c>
      <c r="J185" s="226"/>
      <c r="K185" s="226"/>
      <c r="L185" s="226"/>
      <c r="M185" s="10">
        <v>262116872.51502648</v>
      </c>
      <c r="N185" s="10">
        <v>168805694.26823643</v>
      </c>
      <c r="O185" s="10">
        <v>81066059.21906394</v>
      </c>
      <c r="P185" s="1"/>
    </row>
    <row r="186" spans="2:16" ht="11.25" customHeight="1">
      <c r="B186" s="25">
        <v>43678</v>
      </c>
      <c r="C186" s="26">
        <v>49065</v>
      </c>
      <c r="D186" s="10">
        <v>177</v>
      </c>
      <c r="E186" s="27">
        <v>5387</v>
      </c>
      <c r="F186" s="324"/>
      <c r="G186" s="226"/>
      <c r="H186" s="226"/>
      <c r="I186" s="227">
        <v>344506744.948192</v>
      </c>
      <c r="J186" s="226"/>
      <c r="K186" s="226"/>
      <c r="L186" s="226"/>
      <c r="M186" s="10">
        <v>256500226.8734754</v>
      </c>
      <c r="N186" s="10">
        <v>164781949.2236549</v>
      </c>
      <c r="O186" s="10">
        <v>78809339.64279023</v>
      </c>
      <c r="P186" s="1"/>
    </row>
    <row r="187" spans="2:16" ht="11.25" customHeight="1">
      <c r="B187" s="25">
        <v>43678</v>
      </c>
      <c r="C187" s="26">
        <v>49096</v>
      </c>
      <c r="D187" s="10">
        <v>178</v>
      </c>
      <c r="E187" s="27">
        <v>5418</v>
      </c>
      <c r="F187" s="324"/>
      <c r="G187" s="226"/>
      <c r="H187" s="226"/>
      <c r="I187" s="227">
        <v>337321464.79159</v>
      </c>
      <c r="J187" s="226"/>
      <c r="K187" s="226"/>
      <c r="L187" s="226"/>
      <c r="M187" s="10">
        <v>250724504.08993283</v>
      </c>
      <c r="N187" s="10">
        <v>160661847.2849851</v>
      </c>
      <c r="O187" s="10">
        <v>76513387.20338722</v>
      </c>
      <c r="P187" s="1"/>
    </row>
    <row r="188" spans="2:16" ht="11.25" customHeight="1">
      <c r="B188" s="25">
        <v>43678</v>
      </c>
      <c r="C188" s="26">
        <v>49126</v>
      </c>
      <c r="D188" s="10">
        <v>179</v>
      </c>
      <c r="E188" s="27">
        <v>5448</v>
      </c>
      <c r="F188" s="324"/>
      <c r="G188" s="226"/>
      <c r="H188" s="226"/>
      <c r="I188" s="227">
        <v>330474771.348903</v>
      </c>
      <c r="J188" s="226"/>
      <c r="K188" s="226"/>
      <c r="L188" s="226"/>
      <c r="M188" s="10">
        <v>245232301.83303946</v>
      </c>
      <c r="N188" s="10">
        <v>156755727.18704256</v>
      </c>
      <c r="O188" s="10">
        <v>74347123.91815461</v>
      </c>
      <c r="P188" s="1"/>
    </row>
    <row r="189" spans="2:16" ht="11.25" customHeight="1">
      <c r="B189" s="25">
        <v>43678</v>
      </c>
      <c r="C189" s="26">
        <v>49157</v>
      </c>
      <c r="D189" s="10">
        <v>180</v>
      </c>
      <c r="E189" s="27">
        <v>5479</v>
      </c>
      <c r="F189" s="324"/>
      <c r="G189" s="226"/>
      <c r="H189" s="226"/>
      <c r="I189" s="227">
        <v>323690031.595505</v>
      </c>
      <c r="J189" s="226"/>
      <c r="K189" s="226"/>
      <c r="L189" s="226"/>
      <c r="M189" s="10">
        <v>239790220.9609283</v>
      </c>
      <c r="N189" s="10">
        <v>152887262.04379424</v>
      </c>
      <c r="O189" s="10">
        <v>72205233.78195375</v>
      </c>
      <c r="P189" s="1"/>
    </row>
    <row r="190" spans="2:16" ht="11.25" customHeight="1">
      <c r="B190" s="25">
        <v>43678</v>
      </c>
      <c r="C190" s="26">
        <v>49188</v>
      </c>
      <c r="D190" s="10">
        <v>181</v>
      </c>
      <c r="E190" s="27">
        <v>5510</v>
      </c>
      <c r="F190" s="324"/>
      <c r="G190" s="226"/>
      <c r="H190" s="226"/>
      <c r="I190" s="227">
        <v>316964141.427479</v>
      </c>
      <c r="J190" s="226"/>
      <c r="K190" s="226"/>
      <c r="L190" s="226"/>
      <c r="M190" s="10">
        <v>234409416.9292642</v>
      </c>
      <c r="N190" s="10">
        <v>149076429.6166789</v>
      </c>
      <c r="O190" s="10">
        <v>70107257.37093066</v>
      </c>
      <c r="P190" s="1"/>
    </row>
    <row r="191" spans="2:16" ht="11.25" customHeight="1">
      <c r="B191" s="25">
        <v>43678</v>
      </c>
      <c r="C191" s="26">
        <v>49218</v>
      </c>
      <c r="D191" s="10">
        <v>182</v>
      </c>
      <c r="E191" s="27">
        <v>5540</v>
      </c>
      <c r="F191" s="324"/>
      <c r="G191" s="226"/>
      <c r="H191" s="226"/>
      <c r="I191" s="227">
        <v>310292320.059338</v>
      </c>
      <c r="J191" s="226"/>
      <c r="K191" s="226"/>
      <c r="L191" s="226"/>
      <c r="M191" s="10">
        <v>229098638.86239162</v>
      </c>
      <c r="N191" s="10">
        <v>145340350.92886573</v>
      </c>
      <c r="O191" s="10">
        <v>68070083.40312308</v>
      </c>
      <c r="P191" s="1"/>
    </row>
    <row r="192" spans="2:16" ht="11.25" customHeight="1">
      <c r="B192" s="25">
        <v>43678</v>
      </c>
      <c r="C192" s="26">
        <v>49249</v>
      </c>
      <c r="D192" s="10">
        <v>183</v>
      </c>
      <c r="E192" s="27">
        <v>5571</v>
      </c>
      <c r="F192" s="324"/>
      <c r="G192" s="226"/>
      <c r="H192" s="226"/>
      <c r="I192" s="227">
        <v>303693743.382147</v>
      </c>
      <c r="J192" s="226"/>
      <c r="K192" s="226"/>
      <c r="L192" s="226"/>
      <c r="M192" s="10">
        <v>223846395.81679815</v>
      </c>
      <c r="N192" s="10">
        <v>141647167.5479613</v>
      </c>
      <c r="O192" s="10">
        <v>66059395.07009141</v>
      </c>
      <c r="P192" s="1"/>
    </row>
    <row r="193" spans="2:16" ht="11.25" customHeight="1">
      <c r="B193" s="25">
        <v>43678</v>
      </c>
      <c r="C193" s="26">
        <v>49279</v>
      </c>
      <c r="D193" s="10">
        <v>184</v>
      </c>
      <c r="E193" s="27">
        <v>5601</v>
      </c>
      <c r="F193" s="324"/>
      <c r="G193" s="226"/>
      <c r="H193" s="226"/>
      <c r="I193" s="227">
        <v>297163546.537521</v>
      </c>
      <c r="J193" s="226"/>
      <c r="K193" s="226"/>
      <c r="L193" s="226"/>
      <c r="M193" s="10">
        <v>218673599.91030923</v>
      </c>
      <c r="N193" s="10">
        <v>138033312.52052018</v>
      </c>
      <c r="O193" s="10">
        <v>64110135.025941186</v>
      </c>
      <c r="P193" s="1"/>
    </row>
    <row r="194" spans="2:16" ht="11.25" customHeight="1">
      <c r="B194" s="25">
        <v>43678</v>
      </c>
      <c r="C194" s="26">
        <v>49310</v>
      </c>
      <c r="D194" s="10">
        <v>185</v>
      </c>
      <c r="E194" s="27">
        <v>5632</v>
      </c>
      <c r="F194" s="324"/>
      <c r="G194" s="226"/>
      <c r="H194" s="226"/>
      <c r="I194" s="227">
        <v>290472841.303403</v>
      </c>
      <c r="J194" s="226"/>
      <c r="K194" s="226"/>
      <c r="L194" s="226"/>
      <c r="M194" s="10">
        <v>213387577.77021164</v>
      </c>
      <c r="N194" s="10">
        <v>134354056.1249059</v>
      </c>
      <c r="O194" s="10">
        <v>62136985.91851142</v>
      </c>
      <c r="P194" s="1"/>
    </row>
    <row r="195" spans="2:16" ht="11.25" customHeight="1">
      <c r="B195" s="25">
        <v>43678</v>
      </c>
      <c r="C195" s="26">
        <v>49341</v>
      </c>
      <c r="D195" s="10">
        <v>186</v>
      </c>
      <c r="E195" s="27">
        <v>5663</v>
      </c>
      <c r="F195" s="324"/>
      <c r="G195" s="226"/>
      <c r="H195" s="226"/>
      <c r="I195" s="227">
        <v>284062113.611074</v>
      </c>
      <c r="J195" s="226"/>
      <c r="K195" s="226"/>
      <c r="L195" s="226"/>
      <c r="M195" s="10">
        <v>208324186.20985997</v>
      </c>
      <c r="N195" s="10">
        <v>130832438.34316832</v>
      </c>
      <c r="O195" s="10">
        <v>60251998.40122149</v>
      </c>
      <c r="P195" s="1"/>
    </row>
    <row r="196" spans="2:16" ht="11.25" customHeight="1">
      <c r="B196" s="25">
        <v>43678</v>
      </c>
      <c r="C196" s="26">
        <v>49369</v>
      </c>
      <c r="D196" s="10">
        <v>187</v>
      </c>
      <c r="E196" s="27">
        <v>5691</v>
      </c>
      <c r="F196" s="324"/>
      <c r="G196" s="226"/>
      <c r="H196" s="226"/>
      <c r="I196" s="227">
        <v>276693596.740529</v>
      </c>
      <c r="J196" s="226"/>
      <c r="K196" s="226"/>
      <c r="L196" s="226"/>
      <c r="M196" s="10">
        <v>202609409.88115594</v>
      </c>
      <c r="N196" s="10">
        <v>126951100.28896339</v>
      </c>
      <c r="O196" s="10">
        <v>58240822.67271877</v>
      </c>
      <c r="P196" s="1"/>
    </row>
    <row r="197" spans="2:16" ht="11.25" customHeight="1">
      <c r="B197" s="25">
        <v>43678</v>
      </c>
      <c r="C197" s="26">
        <v>49400</v>
      </c>
      <c r="D197" s="10">
        <v>188</v>
      </c>
      <c r="E197" s="27">
        <v>5722</v>
      </c>
      <c r="F197" s="324"/>
      <c r="G197" s="226"/>
      <c r="H197" s="226"/>
      <c r="I197" s="227">
        <v>270396549.094178</v>
      </c>
      <c r="J197" s="226"/>
      <c r="K197" s="226"/>
      <c r="L197" s="226"/>
      <c r="M197" s="10">
        <v>197662564.91145536</v>
      </c>
      <c r="N197" s="10">
        <v>123536523.95453008</v>
      </c>
      <c r="O197" s="10">
        <v>56434285.15915863</v>
      </c>
      <c r="P197" s="1"/>
    </row>
    <row r="198" spans="2:16" ht="11.25" customHeight="1">
      <c r="B198" s="25">
        <v>43678</v>
      </c>
      <c r="C198" s="26">
        <v>49430</v>
      </c>
      <c r="D198" s="10">
        <v>189</v>
      </c>
      <c r="E198" s="27">
        <v>5752</v>
      </c>
      <c r="F198" s="324"/>
      <c r="G198" s="226"/>
      <c r="H198" s="226"/>
      <c r="I198" s="227">
        <v>264168892.650421</v>
      </c>
      <c r="J198" s="226"/>
      <c r="K198" s="226"/>
      <c r="L198" s="226"/>
      <c r="M198" s="10">
        <v>192793113.93212903</v>
      </c>
      <c r="N198" s="10">
        <v>120196614.62549444</v>
      </c>
      <c r="O198" s="10">
        <v>54683458.046921454</v>
      </c>
      <c r="P198" s="1"/>
    </row>
    <row r="199" spans="2:16" ht="11.25" customHeight="1">
      <c r="B199" s="25">
        <v>43678</v>
      </c>
      <c r="C199" s="26">
        <v>49461</v>
      </c>
      <c r="D199" s="10">
        <v>190</v>
      </c>
      <c r="E199" s="27">
        <v>5783</v>
      </c>
      <c r="F199" s="324"/>
      <c r="G199" s="226"/>
      <c r="H199" s="226"/>
      <c r="I199" s="227">
        <v>258035355.353433</v>
      </c>
      <c r="J199" s="226"/>
      <c r="K199" s="226"/>
      <c r="L199" s="226"/>
      <c r="M199" s="10">
        <v>187997397.52029434</v>
      </c>
      <c r="N199" s="10">
        <v>116908650.66347931</v>
      </c>
      <c r="O199" s="10">
        <v>52962320.15189014</v>
      </c>
      <c r="P199" s="1"/>
    </row>
    <row r="200" spans="2:16" ht="11.25" customHeight="1">
      <c r="B200" s="25">
        <v>43678</v>
      </c>
      <c r="C200" s="26">
        <v>49491</v>
      </c>
      <c r="D200" s="10">
        <v>191</v>
      </c>
      <c r="E200" s="27">
        <v>5813</v>
      </c>
      <c r="F200" s="324"/>
      <c r="G200" s="226"/>
      <c r="H200" s="226"/>
      <c r="I200" s="227">
        <v>252101853.00186</v>
      </c>
      <c r="J200" s="226"/>
      <c r="K200" s="226"/>
      <c r="L200" s="226"/>
      <c r="M200" s="10">
        <v>183372927.96413308</v>
      </c>
      <c r="N200" s="10">
        <v>113752198.10322239</v>
      </c>
      <c r="O200" s="10">
        <v>51321132.96006156</v>
      </c>
      <c r="P200" s="1"/>
    </row>
    <row r="201" spans="2:16" ht="11.25" customHeight="1">
      <c r="B201" s="25">
        <v>43678</v>
      </c>
      <c r="C201" s="26">
        <v>49522</v>
      </c>
      <c r="D201" s="10">
        <v>192</v>
      </c>
      <c r="E201" s="27">
        <v>5844</v>
      </c>
      <c r="F201" s="324"/>
      <c r="G201" s="226"/>
      <c r="H201" s="226"/>
      <c r="I201" s="227">
        <v>246304894.700658</v>
      </c>
      <c r="J201" s="226"/>
      <c r="K201" s="226"/>
      <c r="L201" s="226"/>
      <c r="M201" s="10">
        <v>178852495.10072538</v>
      </c>
      <c r="N201" s="10">
        <v>110665862.74147153</v>
      </c>
      <c r="O201" s="10">
        <v>49717207.9602801</v>
      </c>
      <c r="P201" s="1"/>
    </row>
    <row r="202" spans="2:16" ht="11.25" customHeight="1">
      <c r="B202" s="25">
        <v>43678</v>
      </c>
      <c r="C202" s="26">
        <v>49553</v>
      </c>
      <c r="D202" s="10">
        <v>193</v>
      </c>
      <c r="E202" s="27">
        <v>5875</v>
      </c>
      <c r="F202" s="324"/>
      <c r="G202" s="226"/>
      <c r="H202" s="226"/>
      <c r="I202" s="227">
        <v>240486710.205037</v>
      </c>
      <c r="J202" s="226"/>
      <c r="K202" s="226"/>
      <c r="L202" s="226"/>
      <c r="M202" s="10">
        <v>174331481.60818744</v>
      </c>
      <c r="N202" s="10">
        <v>107594131.66092871</v>
      </c>
      <c r="O202" s="10">
        <v>48132482.51926504</v>
      </c>
      <c r="P202" s="1"/>
    </row>
    <row r="203" spans="2:16" ht="11.25" customHeight="1">
      <c r="B203" s="25">
        <v>43678</v>
      </c>
      <c r="C203" s="26">
        <v>49583</v>
      </c>
      <c r="D203" s="10">
        <v>194</v>
      </c>
      <c r="E203" s="27">
        <v>5905</v>
      </c>
      <c r="F203" s="324"/>
      <c r="G203" s="226"/>
      <c r="H203" s="226"/>
      <c r="I203" s="227">
        <v>234996667.606593</v>
      </c>
      <c r="J203" s="226"/>
      <c r="K203" s="226"/>
      <c r="L203" s="226"/>
      <c r="M203" s="10">
        <v>170072072.4493735</v>
      </c>
      <c r="N203" s="10">
        <v>104706956.21080516</v>
      </c>
      <c r="O203" s="10">
        <v>46648887.963914074</v>
      </c>
      <c r="P203" s="1"/>
    </row>
    <row r="204" spans="2:16" ht="11.25" customHeight="1">
      <c r="B204" s="25">
        <v>43678</v>
      </c>
      <c r="C204" s="26">
        <v>49614</v>
      </c>
      <c r="D204" s="10">
        <v>195</v>
      </c>
      <c r="E204" s="27">
        <v>5936</v>
      </c>
      <c r="F204" s="324"/>
      <c r="G204" s="226"/>
      <c r="H204" s="226"/>
      <c r="I204" s="227">
        <v>229586168.668131</v>
      </c>
      <c r="J204" s="226"/>
      <c r="K204" s="226"/>
      <c r="L204" s="226"/>
      <c r="M204" s="10">
        <v>165874566.09927982</v>
      </c>
      <c r="N204" s="10">
        <v>101862990.90298012</v>
      </c>
      <c r="O204" s="10">
        <v>45189631.89346042</v>
      </c>
      <c r="P204" s="1"/>
    </row>
    <row r="205" spans="2:16" ht="11.25" customHeight="1">
      <c r="B205" s="25">
        <v>43678</v>
      </c>
      <c r="C205" s="26">
        <v>49644</v>
      </c>
      <c r="D205" s="10">
        <v>196</v>
      </c>
      <c r="E205" s="27">
        <v>5966</v>
      </c>
      <c r="F205" s="324"/>
      <c r="G205" s="226"/>
      <c r="H205" s="226"/>
      <c r="I205" s="227">
        <v>224206178.346256</v>
      </c>
      <c r="J205" s="226"/>
      <c r="K205" s="226"/>
      <c r="L205" s="226"/>
      <c r="M205" s="10">
        <v>161721669.36592928</v>
      </c>
      <c r="N205" s="10">
        <v>99068276.34946105</v>
      </c>
      <c r="O205" s="10">
        <v>43769649.64060863</v>
      </c>
      <c r="P205" s="1"/>
    </row>
    <row r="206" spans="2:16" ht="11.25" customHeight="1">
      <c r="B206" s="25">
        <v>43678</v>
      </c>
      <c r="C206" s="26">
        <v>49675</v>
      </c>
      <c r="D206" s="10">
        <v>197</v>
      </c>
      <c r="E206" s="27">
        <v>5997</v>
      </c>
      <c r="F206" s="324"/>
      <c r="G206" s="226"/>
      <c r="H206" s="226"/>
      <c r="I206" s="227">
        <v>218860557.585274</v>
      </c>
      <c r="J206" s="226"/>
      <c r="K206" s="226"/>
      <c r="L206" s="226"/>
      <c r="M206" s="10">
        <v>157598079.18475378</v>
      </c>
      <c r="N206" s="10">
        <v>96296699.91531026</v>
      </c>
      <c r="O206" s="10">
        <v>42364929.40175758</v>
      </c>
      <c r="P206" s="1"/>
    </row>
    <row r="207" spans="2:16" ht="11.25" customHeight="1">
      <c r="B207" s="25">
        <v>43678</v>
      </c>
      <c r="C207" s="26">
        <v>49706</v>
      </c>
      <c r="D207" s="10">
        <v>198</v>
      </c>
      <c r="E207" s="27">
        <v>6028</v>
      </c>
      <c r="F207" s="324"/>
      <c r="G207" s="226"/>
      <c r="H207" s="226"/>
      <c r="I207" s="227">
        <v>213544311.773892</v>
      </c>
      <c r="J207" s="226"/>
      <c r="K207" s="226"/>
      <c r="L207" s="226"/>
      <c r="M207" s="10">
        <v>153509128.18002596</v>
      </c>
      <c r="N207" s="10">
        <v>93559691.74437141</v>
      </c>
      <c r="O207" s="10">
        <v>40986467.05845019</v>
      </c>
      <c r="P207" s="1"/>
    </row>
    <row r="208" spans="2:16" ht="11.25" customHeight="1">
      <c r="B208" s="25">
        <v>43678</v>
      </c>
      <c r="C208" s="26">
        <v>49735</v>
      </c>
      <c r="D208" s="10">
        <v>199</v>
      </c>
      <c r="E208" s="27">
        <v>6057</v>
      </c>
      <c r="F208" s="324"/>
      <c r="G208" s="226"/>
      <c r="H208" s="226"/>
      <c r="I208" s="227">
        <v>208263561.974482</v>
      </c>
      <c r="J208" s="226"/>
      <c r="K208" s="226"/>
      <c r="L208" s="226"/>
      <c r="M208" s="10">
        <v>149475436.84984884</v>
      </c>
      <c r="N208" s="10">
        <v>90884505.81834964</v>
      </c>
      <c r="O208" s="10">
        <v>39656748.212955505</v>
      </c>
      <c r="P208" s="1"/>
    </row>
    <row r="209" spans="2:16" ht="11.25" customHeight="1">
      <c r="B209" s="25">
        <v>43678</v>
      </c>
      <c r="C209" s="26">
        <v>49766</v>
      </c>
      <c r="D209" s="10">
        <v>200</v>
      </c>
      <c r="E209" s="27">
        <v>6088</v>
      </c>
      <c r="F209" s="324"/>
      <c r="G209" s="226"/>
      <c r="H209" s="226"/>
      <c r="I209" s="227">
        <v>203041110.127401</v>
      </c>
      <c r="J209" s="226"/>
      <c r="K209" s="226"/>
      <c r="L209" s="226"/>
      <c r="M209" s="10">
        <v>145480001.78498045</v>
      </c>
      <c r="N209" s="10">
        <v>88230229.59201407</v>
      </c>
      <c r="O209" s="10">
        <v>38335512.95016614</v>
      </c>
      <c r="P209" s="1"/>
    </row>
    <row r="210" spans="2:16" ht="11.25" customHeight="1">
      <c r="B210" s="25">
        <v>43678</v>
      </c>
      <c r="C210" s="26">
        <v>49796</v>
      </c>
      <c r="D210" s="10">
        <v>201</v>
      </c>
      <c r="E210" s="27">
        <v>6118</v>
      </c>
      <c r="F210" s="324"/>
      <c r="G210" s="226"/>
      <c r="H210" s="226"/>
      <c r="I210" s="227">
        <v>197896099.726307</v>
      </c>
      <c r="J210" s="226"/>
      <c r="K210" s="226"/>
      <c r="L210" s="226"/>
      <c r="M210" s="10">
        <v>141560834.36972594</v>
      </c>
      <c r="N210" s="10">
        <v>85642037.83105992</v>
      </c>
      <c r="O210" s="10">
        <v>37058423.963521205</v>
      </c>
      <c r="P210" s="1"/>
    </row>
    <row r="211" spans="2:16" ht="11.25" customHeight="1">
      <c r="B211" s="25">
        <v>43678</v>
      </c>
      <c r="C211" s="26">
        <v>49827</v>
      </c>
      <c r="D211" s="10">
        <v>202</v>
      </c>
      <c r="E211" s="27">
        <v>6149</v>
      </c>
      <c r="F211" s="324"/>
      <c r="G211" s="226"/>
      <c r="H211" s="226"/>
      <c r="I211" s="227">
        <v>192856976.252326</v>
      </c>
      <c r="J211" s="226"/>
      <c r="K211" s="226"/>
      <c r="L211" s="226"/>
      <c r="M211" s="10">
        <v>137722218.89690775</v>
      </c>
      <c r="N211" s="10">
        <v>83107837.70316732</v>
      </c>
      <c r="O211" s="10">
        <v>35809524.59711932</v>
      </c>
      <c r="P211" s="1"/>
    </row>
    <row r="212" spans="2:16" ht="11.25" customHeight="1">
      <c r="B212" s="25">
        <v>43678</v>
      </c>
      <c r="C212" s="26">
        <v>49857</v>
      </c>
      <c r="D212" s="10">
        <v>203</v>
      </c>
      <c r="E212" s="27">
        <v>6179</v>
      </c>
      <c r="F212" s="324"/>
      <c r="G212" s="226"/>
      <c r="H212" s="226"/>
      <c r="I212" s="227">
        <v>187963991.958664</v>
      </c>
      <c r="J212" s="226"/>
      <c r="K212" s="226"/>
      <c r="L212" s="226"/>
      <c r="M212" s="10">
        <v>134007738.51503785</v>
      </c>
      <c r="N212" s="10">
        <v>80667317.89132085</v>
      </c>
      <c r="O212" s="10">
        <v>34615473.224911794</v>
      </c>
      <c r="P212" s="1"/>
    </row>
    <row r="213" spans="2:16" ht="11.25" customHeight="1">
      <c r="B213" s="25">
        <v>43678</v>
      </c>
      <c r="C213" s="26">
        <v>49888</v>
      </c>
      <c r="D213" s="10">
        <v>204</v>
      </c>
      <c r="E213" s="27">
        <v>6210</v>
      </c>
      <c r="F213" s="324"/>
      <c r="G213" s="226"/>
      <c r="H213" s="226"/>
      <c r="I213" s="227">
        <v>183223907.286007</v>
      </c>
      <c r="J213" s="226"/>
      <c r="K213" s="226"/>
      <c r="L213" s="226"/>
      <c r="M213" s="10">
        <v>130406769.83964798</v>
      </c>
      <c r="N213" s="10">
        <v>78300037.42299673</v>
      </c>
      <c r="O213" s="10">
        <v>33457327.312835686</v>
      </c>
      <c r="P213" s="1"/>
    </row>
    <row r="214" spans="2:16" ht="11.25" customHeight="1">
      <c r="B214" s="25">
        <v>43678</v>
      </c>
      <c r="C214" s="26">
        <v>49919</v>
      </c>
      <c r="D214" s="10">
        <v>205</v>
      </c>
      <c r="E214" s="27">
        <v>6241</v>
      </c>
      <c r="F214" s="324"/>
      <c r="G214" s="226"/>
      <c r="H214" s="226"/>
      <c r="I214" s="227">
        <v>178600484.952017</v>
      </c>
      <c r="J214" s="226"/>
      <c r="K214" s="226"/>
      <c r="L214" s="226"/>
      <c r="M214" s="10">
        <v>126900522.46520577</v>
      </c>
      <c r="N214" s="10">
        <v>76001004.96740063</v>
      </c>
      <c r="O214" s="10">
        <v>32337409.77825514</v>
      </c>
      <c r="P214" s="1"/>
    </row>
    <row r="215" spans="2:16" ht="11.25" customHeight="1">
      <c r="B215" s="25">
        <v>43678</v>
      </c>
      <c r="C215" s="26">
        <v>49949</v>
      </c>
      <c r="D215" s="10">
        <v>206</v>
      </c>
      <c r="E215" s="27">
        <v>6271</v>
      </c>
      <c r="F215" s="324"/>
      <c r="G215" s="226"/>
      <c r="H215" s="226"/>
      <c r="I215" s="227">
        <v>174092926.690559</v>
      </c>
      <c r="J215" s="226"/>
      <c r="K215" s="226"/>
      <c r="L215" s="226"/>
      <c r="M215" s="10">
        <v>123494740.82681018</v>
      </c>
      <c r="N215" s="10">
        <v>73779236.25882432</v>
      </c>
      <c r="O215" s="10">
        <v>31263394.705505818</v>
      </c>
      <c r="P215" s="1"/>
    </row>
    <row r="216" spans="2:16" ht="11.25" customHeight="1">
      <c r="B216" s="25">
        <v>43678</v>
      </c>
      <c r="C216" s="26">
        <v>49980</v>
      </c>
      <c r="D216" s="10">
        <v>207</v>
      </c>
      <c r="E216" s="27">
        <v>6302</v>
      </c>
      <c r="F216" s="324"/>
      <c r="G216" s="226"/>
      <c r="H216" s="226"/>
      <c r="I216" s="227">
        <v>169704728.375294</v>
      </c>
      <c r="J216" s="226"/>
      <c r="K216" s="226"/>
      <c r="L216" s="226"/>
      <c r="M216" s="10">
        <v>120177747.22219455</v>
      </c>
      <c r="N216" s="10">
        <v>71614974.86110891</v>
      </c>
      <c r="O216" s="10">
        <v>30217772.12691583</v>
      </c>
      <c r="P216" s="1"/>
    </row>
    <row r="217" spans="2:16" ht="11.25" customHeight="1">
      <c r="B217" s="25">
        <v>43678</v>
      </c>
      <c r="C217" s="26">
        <v>50010</v>
      </c>
      <c r="D217" s="10">
        <v>208</v>
      </c>
      <c r="E217" s="27">
        <v>6332</v>
      </c>
      <c r="F217" s="324"/>
      <c r="G217" s="226"/>
      <c r="H217" s="226"/>
      <c r="I217" s="227">
        <v>165431459.709554</v>
      </c>
      <c r="J217" s="226"/>
      <c r="K217" s="226"/>
      <c r="L217" s="226"/>
      <c r="M217" s="10">
        <v>116959304.74079917</v>
      </c>
      <c r="N217" s="10">
        <v>69525533.54373825</v>
      </c>
      <c r="O217" s="10">
        <v>29215882.676931478</v>
      </c>
      <c r="P217" s="1"/>
    </row>
    <row r="218" spans="2:16" ht="11.25" customHeight="1">
      <c r="B218" s="25">
        <v>43678</v>
      </c>
      <c r="C218" s="26">
        <v>50041</v>
      </c>
      <c r="D218" s="10">
        <v>209</v>
      </c>
      <c r="E218" s="27">
        <v>6363</v>
      </c>
      <c r="F218" s="324"/>
      <c r="G218" s="226"/>
      <c r="H218" s="226"/>
      <c r="I218" s="227">
        <v>161309430.805793</v>
      </c>
      <c r="J218" s="226"/>
      <c r="K218" s="226"/>
      <c r="L218" s="226"/>
      <c r="M218" s="10">
        <v>113851619.83426607</v>
      </c>
      <c r="N218" s="10">
        <v>67506075.25519468</v>
      </c>
      <c r="O218" s="10">
        <v>28247119.047897276</v>
      </c>
      <c r="P218" s="1"/>
    </row>
    <row r="219" spans="2:16" ht="11.25" customHeight="1">
      <c r="B219" s="25">
        <v>43678</v>
      </c>
      <c r="C219" s="26">
        <v>50072</v>
      </c>
      <c r="D219" s="10">
        <v>210</v>
      </c>
      <c r="E219" s="27">
        <v>6394</v>
      </c>
      <c r="F219" s="324"/>
      <c r="G219" s="226"/>
      <c r="H219" s="226"/>
      <c r="I219" s="227">
        <v>157285198.417941</v>
      </c>
      <c r="J219" s="226"/>
      <c r="K219" s="226"/>
      <c r="L219" s="226"/>
      <c r="M219" s="10">
        <v>110823047.56282617</v>
      </c>
      <c r="N219" s="10">
        <v>65543228.05998874</v>
      </c>
      <c r="O219" s="10">
        <v>27309625.684454523</v>
      </c>
      <c r="P219" s="1"/>
    </row>
    <row r="220" spans="2:16" ht="11.25" customHeight="1">
      <c r="B220" s="25">
        <v>43678</v>
      </c>
      <c r="C220" s="26">
        <v>50100</v>
      </c>
      <c r="D220" s="10">
        <v>211</v>
      </c>
      <c r="E220" s="27">
        <v>6422</v>
      </c>
      <c r="F220" s="324"/>
      <c r="G220" s="226"/>
      <c r="H220" s="226"/>
      <c r="I220" s="227">
        <v>153361919.996873</v>
      </c>
      <c r="J220" s="226"/>
      <c r="K220" s="226"/>
      <c r="L220" s="226"/>
      <c r="M220" s="10">
        <v>107893155.34813488</v>
      </c>
      <c r="N220" s="10">
        <v>63663828.013548195</v>
      </c>
      <c r="O220" s="10">
        <v>26425041.64594439</v>
      </c>
      <c r="P220" s="1"/>
    </row>
    <row r="221" spans="2:16" ht="11.25" customHeight="1">
      <c r="B221" s="25">
        <v>43678</v>
      </c>
      <c r="C221" s="26">
        <v>50131</v>
      </c>
      <c r="D221" s="10">
        <v>212</v>
      </c>
      <c r="E221" s="27">
        <v>6453</v>
      </c>
      <c r="F221" s="324"/>
      <c r="G221" s="226"/>
      <c r="H221" s="226"/>
      <c r="I221" s="227">
        <v>149498712.953462</v>
      </c>
      <c r="J221" s="226"/>
      <c r="K221" s="226"/>
      <c r="L221" s="226"/>
      <c r="M221" s="10">
        <v>104996927.38528237</v>
      </c>
      <c r="N221" s="10">
        <v>61797305.21553647</v>
      </c>
      <c r="O221" s="10">
        <v>25541658.19330084</v>
      </c>
      <c r="P221" s="1"/>
    </row>
    <row r="222" spans="2:16" ht="11.25" customHeight="1">
      <c r="B222" s="25">
        <v>43678</v>
      </c>
      <c r="C222" s="26">
        <v>50161</v>
      </c>
      <c r="D222" s="10">
        <v>213</v>
      </c>
      <c r="E222" s="27">
        <v>6483</v>
      </c>
      <c r="F222" s="324"/>
      <c r="G222" s="226"/>
      <c r="H222" s="226"/>
      <c r="I222" s="227">
        <v>145676158.650055</v>
      </c>
      <c r="J222" s="226"/>
      <c r="K222" s="226"/>
      <c r="L222" s="226"/>
      <c r="M222" s="10">
        <v>102144309.67768584</v>
      </c>
      <c r="N222" s="10">
        <v>59970392.62374604</v>
      </c>
      <c r="O222" s="10">
        <v>24684965.64010888</v>
      </c>
      <c r="P222" s="1"/>
    </row>
    <row r="223" spans="2:16" ht="11.25" customHeight="1">
      <c r="B223" s="25">
        <v>43678</v>
      </c>
      <c r="C223" s="26">
        <v>50192</v>
      </c>
      <c r="D223" s="10">
        <v>214</v>
      </c>
      <c r="E223" s="27">
        <v>6514</v>
      </c>
      <c r="F223" s="324"/>
      <c r="G223" s="226"/>
      <c r="H223" s="226"/>
      <c r="I223" s="227">
        <v>141877433.536493</v>
      </c>
      <c r="J223" s="226"/>
      <c r="K223" s="226"/>
      <c r="L223" s="226"/>
      <c r="M223" s="10">
        <v>99312016.34973249</v>
      </c>
      <c r="N223" s="10">
        <v>58159224.49003468</v>
      </c>
      <c r="O223" s="10">
        <v>23838057.409524027</v>
      </c>
      <c r="P223" s="1"/>
    </row>
    <row r="224" spans="2:16" ht="11.25" customHeight="1">
      <c r="B224" s="25">
        <v>43678</v>
      </c>
      <c r="C224" s="26">
        <v>50222</v>
      </c>
      <c r="D224" s="10">
        <v>215</v>
      </c>
      <c r="E224" s="27">
        <v>6544</v>
      </c>
      <c r="F224" s="324"/>
      <c r="G224" s="226"/>
      <c r="H224" s="226"/>
      <c r="I224" s="227">
        <v>138122083.645357</v>
      </c>
      <c r="J224" s="226"/>
      <c r="K224" s="226"/>
      <c r="L224" s="226"/>
      <c r="M224" s="10">
        <v>96524632.63646597</v>
      </c>
      <c r="N224" s="10">
        <v>56387745.648440674</v>
      </c>
      <c r="O224" s="10">
        <v>23017230.665921755</v>
      </c>
      <c r="P224" s="1"/>
    </row>
    <row r="225" spans="2:16" ht="11.25" customHeight="1">
      <c r="B225" s="25">
        <v>43678</v>
      </c>
      <c r="C225" s="26">
        <v>50253</v>
      </c>
      <c r="D225" s="10">
        <v>216</v>
      </c>
      <c r="E225" s="27">
        <v>6575</v>
      </c>
      <c r="F225" s="324"/>
      <c r="G225" s="226"/>
      <c r="H225" s="226"/>
      <c r="I225" s="227">
        <v>134400918.220186</v>
      </c>
      <c r="J225" s="226"/>
      <c r="K225" s="226"/>
      <c r="L225" s="226"/>
      <c r="M225" s="10">
        <v>93764847.36280958</v>
      </c>
      <c r="N225" s="10">
        <v>54636229.23678133</v>
      </c>
      <c r="O225" s="10">
        <v>22207807.077704266</v>
      </c>
      <c r="P225" s="1"/>
    </row>
    <row r="226" spans="2:16" ht="11.25" customHeight="1">
      <c r="B226" s="25">
        <v>43678</v>
      </c>
      <c r="C226" s="26">
        <v>50284</v>
      </c>
      <c r="D226" s="10">
        <v>217</v>
      </c>
      <c r="E226" s="27">
        <v>6606</v>
      </c>
      <c r="F226" s="324"/>
      <c r="G226" s="226"/>
      <c r="H226" s="226"/>
      <c r="I226" s="227">
        <v>130721437.723488</v>
      </c>
      <c r="J226" s="226"/>
      <c r="K226" s="226"/>
      <c r="L226" s="226"/>
      <c r="M226" s="10">
        <v>91043178.2005026</v>
      </c>
      <c r="N226" s="10">
        <v>52915410.59937222</v>
      </c>
      <c r="O226" s="10">
        <v>21417252.037093833</v>
      </c>
      <c r="P226" s="1"/>
    </row>
    <row r="227" spans="2:16" ht="11.25" customHeight="1">
      <c r="B227" s="25">
        <v>43678</v>
      </c>
      <c r="C227" s="26">
        <v>50314</v>
      </c>
      <c r="D227" s="10">
        <v>218</v>
      </c>
      <c r="E227" s="27">
        <v>6636</v>
      </c>
      <c r="F227" s="324"/>
      <c r="G227" s="226"/>
      <c r="H227" s="226"/>
      <c r="I227" s="227">
        <v>127088378.44465</v>
      </c>
      <c r="J227" s="226"/>
      <c r="K227" s="226"/>
      <c r="L227" s="226"/>
      <c r="M227" s="10">
        <v>88367586.37248681</v>
      </c>
      <c r="N227" s="10">
        <v>51233912.32942822</v>
      </c>
      <c r="O227" s="10">
        <v>20651670.219128564</v>
      </c>
      <c r="P227" s="1"/>
    </row>
    <row r="228" spans="2:16" ht="11.25" customHeight="1">
      <c r="B228" s="25">
        <v>43678</v>
      </c>
      <c r="C228" s="26">
        <v>50345</v>
      </c>
      <c r="D228" s="10">
        <v>219</v>
      </c>
      <c r="E228" s="27">
        <v>6667</v>
      </c>
      <c r="F228" s="324"/>
      <c r="G228" s="226"/>
      <c r="H228" s="226"/>
      <c r="I228" s="227">
        <v>123505931.699662</v>
      </c>
      <c r="J228" s="226"/>
      <c r="K228" s="226"/>
      <c r="L228" s="226"/>
      <c r="M228" s="10">
        <v>85730972.4343909</v>
      </c>
      <c r="N228" s="10">
        <v>49578841.047575854</v>
      </c>
      <c r="O228" s="10">
        <v>19899888.845914453</v>
      </c>
      <c r="P228" s="1"/>
    </row>
    <row r="229" spans="2:16" ht="11.25" customHeight="1">
      <c r="B229" s="25">
        <v>43678</v>
      </c>
      <c r="C229" s="26">
        <v>50375</v>
      </c>
      <c r="D229" s="10">
        <v>220</v>
      </c>
      <c r="E229" s="27">
        <v>6697</v>
      </c>
      <c r="F229" s="324"/>
      <c r="G229" s="226"/>
      <c r="H229" s="226"/>
      <c r="I229" s="227">
        <v>119972632.035979</v>
      </c>
      <c r="J229" s="226"/>
      <c r="K229" s="226"/>
      <c r="L229" s="226"/>
      <c r="M229" s="10">
        <v>83141657.98393705</v>
      </c>
      <c r="N229" s="10">
        <v>47963080.52203258</v>
      </c>
      <c r="O229" s="10">
        <v>19172441.984438956</v>
      </c>
      <c r="P229" s="1"/>
    </row>
    <row r="230" spans="2:16" ht="11.25" customHeight="1">
      <c r="B230" s="25">
        <v>43678</v>
      </c>
      <c r="C230" s="26">
        <v>50406</v>
      </c>
      <c r="D230" s="10">
        <v>221</v>
      </c>
      <c r="E230" s="27">
        <v>6728</v>
      </c>
      <c r="F230" s="324"/>
      <c r="G230" s="226"/>
      <c r="H230" s="226"/>
      <c r="I230" s="227">
        <v>116523702.615337</v>
      </c>
      <c r="J230" s="226"/>
      <c r="K230" s="226"/>
      <c r="L230" s="226"/>
      <c r="M230" s="10">
        <v>80614571.38342865</v>
      </c>
      <c r="N230" s="10">
        <v>46386972.642119795</v>
      </c>
      <c r="O230" s="10">
        <v>18463881.880192257</v>
      </c>
      <c r="P230" s="1"/>
    </row>
    <row r="231" spans="2:16" ht="11.25" customHeight="1">
      <c r="B231" s="25">
        <v>43678</v>
      </c>
      <c r="C231" s="26">
        <v>50437</v>
      </c>
      <c r="D231" s="10">
        <v>222</v>
      </c>
      <c r="E231" s="27">
        <v>6759</v>
      </c>
      <c r="F231" s="324"/>
      <c r="G231" s="226"/>
      <c r="H231" s="226"/>
      <c r="I231" s="227">
        <v>113149813.33141</v>
      </c>
      <c r="J231" s="226"/>
      <c r="K231" s="226"/>
      <c r="L231" s="226"/>
      <c r="M231" s="10">
        <v>78147644.81588054</v>
      </c>
      <c r="N231" s="10">
        <v>44853100.32617131</v>
      </c>
      <c r="O231" s="10">
        <v>17777720.35023655</v>
      </c>
      <c r="P231" s="1"/>
    </row>
    <row r="232" spans="2:16" ht="11.25" customHeight="1">
      <c r="B232" s="25">
        <v>43678</v>
      </c>
      <c r="C232" s="26">
        <v>50465</v>
      </c>
      <c r="D232" s="10">
        <v>223</v>
      </c>
      <c r="E232" s="27">
        <v>6787</v>
      </c>
      <c r="F232" s="324"/>
      <c r="G232" s="226"/>
      <c r="H232" s="226"/>
      <c r="I232" s="227">
        <v>109878356.90736</v>
      </c>
      <c r="J232" s="226"/>
      <c r="K232" s="226"/>
      <c r="L232" s="226"/>
      <c r="M232" s="10">
        <v>75771926.90113719</v>
      </c>
      <c r="N232" s="10">
        <v>43389637.46276441</v>
      </c>
      <c r="O232" s="10">
        <v>17131864.679861806</v>
      </c>
      <c r="P232" s="1"/>
    </row>
    <row r="233" spans="2:16" ht="11.25" customHeight="1">
      <c r="B233" s="25">
        <v>43678</v>
      </c>
      <c r="C233" s="26">
        <v>50496</v>
      </c>
      <c r="D233" s="10">
        <v>224</v>
      </c>
      <c r="E233" s="27">
        <v>6818</v>
      </c>
      <c r="F233" s="324"/>
      <c r="G233" s="226"/>
      <c r="H233" s="226"/>
      <c r="I233" s="227">
        <v>106715328.744054</v>
      </c>
      <c r="J233" s="226"/>
      <c r="K233" s="226"/>
      <c r="L233" s="226"/>
      <c r="M233" s="10">
        <v>73465892.80546926</v>
      </c>
      <c r="N233" s="10">
        <v>41962131.79811389</v>
      </c>
      <c r="O233" s="10">
        <v>16498056.1357722</v>
      </c>
      <c r="P233" s="1"/>
    </row>
    <row r="234" spans="2:16" ht="11.25" customHeight="1">
      <c r="B234" s="25">
        <v>43678</v>
      </c>
      <c r="C234" s="26">
        <v>50526</v>
      </c>
      <c r="D234" s="10">
        <v>225</v>
      </c>
      <c r="E234" s="27">
        <v>6848</v>
      </c>
      <c r="F234" s="324"/>
      <c r="G234" s="226"/>
      <c r="H234" s="226"/>
      <c r="I234" s="227">
        <v>103627726.336431</v>
      </c>
      <c r="J234" s="226"/>
      <c r="K234" s="226"/>
      <c r="L234" s="226"/>
      <c r="M234" s="10">
        <v>71223200.3023344</v>
      </c>
      <c r="N234" s="10">
        <v>40581027.04016266</v>
      </c>
      <c r="O234" s="10">
        <v>15889650.728969473</v>
      </c>
      <c r="P234" s="1"/>
    </row>
    <row r="235" spans="2:16" ht="11.25" customHeight="1">
      <c r="B235" s="25">
        <v>43678</v>
      </c>
      <c r="C235" s="26">
        <v>50557</v>
      </c>
      <c r="D235" s="10">
        <v>226</v>
      </c>
      <c r="E235" s="27">
        <v>6879</v>
      </c>
      <c r="F235" s="324"/>
      <c r="G235" s="226"/>
      <c r="H235" s="226"/>
      <c r="I235" s="227">
        <v>100618663.305977</v>
      </c>
      <c r="J235" s="226"/>
      <c r="K235" s="226"/>
      <c r="L235" s="226"/>
      <c r="M235" s="10">
        <v>69037783.10562067</v>
      </c>
      <c r="N235" s="10">
        <v>39235797.10483372</v>
      </c>
      <c r="O235" s="10">
        <v>15297850.646295302</v>
      </c>
      <c r="P235" s="1"/>
    </row>
    <row r="236" spans="2:16" ht="11.25" customHeight="1">
      <c r="B236" s="25">
        <v>43678</v>
      </c>
      <c r="C236" s="26">
        <v>50587</v>
      </c>
      <c r="D236" s="10">
        <v>227</v>
      </c>
      <c r="E236" s="27">
        <v>6909</v>
      </c>
      <c r="F236" s="324"/>
      <c r="G236" s="226"/>
      <c r="H236" s="226"/>
      <c r="I236" s="227">
        <v>97682724.59904</v>
      </c>
      <c r="J236" s="226"/>
      <c r="K236" s="226"/>
      <c r="L236" s="226"/>
      <c r="M236" s="10">
        <v>66913326.16883932</v>
      </c>
      <c r="N236" s="10">
        <v>37934820.09655885</v>
      </c>
      <c r="O236" s="10">
        <v>14729976.323097479</v>
      </c>
      <c r="P236" s="1"/>
    </row>
    <row r="237" spans="2:16" ht="11.25" customHeight="1">
      <c r="B237" s="25">
        <v>43678</v>
      </c>
      <c r="C237" s="26">
        <v>50618</v>
      </c>
      <c r="D237" s="10">
        <v>228</v>
      </c>
      <c r="E237" s="27">
        <v>6940</v>
      </c>
      <c r="F237" s="324"/>
      <c r="G237" s="226"/>
      <c r="H237" s="226"/>
      <c r="I237" s="227">
        <v>94297407.917114</v>
      </c>
      <c r="J237" s="226"/>
      <c r="K237" s="226"/>
      <c r="L237" s="226"/>
      <c r="M237" s="10">
        <v>64484804.55788847</v>
      </c>
      <c r="N237" s="10">
        <v>36465056.514735185</v>
      </c>
      <c r="O237" s="10">
        <v>14099299.32220643</v>
      </c>
      <c r="P237" s="1"/>
    </row>
    <row r="238" spans="2:16" ht="11.25" customHeight="1">
      <c r="B238" s="25">
        <v>43678</v>
      </c>
      <c r="C238" s="26">
        <v>50649</v>
      </c>
      <c r="D238" s="10">
        <v>229</v>
      </c>
      <c r="E238" s="27">
        <v>6971</v>
      </c>
      <c r="F238" s="324"/>
      <c r="G238" s="226"/>
      <c r="H238" s="226"/>
      <c r="I238" s="227">
        <v>91313422.134905</v>
      </c>
      <c r="J238" s="226"/>
      <c r="K238" s="226"/>
      <c r="L238" s="226"/>
      <c r="M238" s="10">
        <v>62338310.982075304</v>
      </c>
      <c r="N238" s="10">
        <v>35161599.84227504</v>
      </c>
      <c r="O238" s="10">
        <v>13537731.186587794</v>
      </c>
      <c r="P238" s="1"/>
    </row>
    <row r="239" spans="2:16" ht="11.25" customHeight="1">
      <c r="B239" s="25">
        <v>43678</v>
      </c>
      <c r="C239" s="26">
        <v>50679</v>
      </c>
      <c r="D239" s="10">
        <v>230</v>
      </c>
      <c r="E239" s="27">
        <v>7001</v>
      </c>
      <c r="F239" s="324"/>
      <c r="G239" s="226"/>
      <c r="H239" s="226"/>
      <c r="I239" s="227">
        <v>88512109.04033</v>
      </c>
      <c r="J239" s="226"/>
      <c r="K239" s="226"/>
      <c r="L239" s="226"/>
      <c r="M239" s="10">
        <v>60326712.844301395</v>
      </c>
      <c r="N239" s="10">
        <v>33943218.89613227</v>
      </c>
      <c r="O239" s="10">
        <v>13015065.779623797</v>
      </c>
      <c r="P239" s="1"/>
    </row>
    <row r="240" spans="2:16" ht="11.25" customHeight="1">
      <c r="B240" s="25">
        <v>43678</v>
      </c>
      <c r="C240" s="26">
        <v>50710</v>
      </c>
      <c r="D240" s="10">
        <v>231</v>
      </c>
      <c r="E240" s="27">
        <v>7032</v>
      </c>
      <c r="F240" s="324"/>
      <c r="G240" s="226"/>
      <c r="H240" s="226"/>
      <c r="I240" s="227">
        <v>85730563.984444</v>
      </c>
      <c r="J240" s="226"/>
      <c r="K240" s="226"/>
      <c r="L240" s="226"/>
      <c r="M240" s="10">
        <v>58331807.28375703</v>
      </c>
      <c r="N240" s="10">
        <v>32737302.27787841</v>
      </c>
      <c r="O240" s="10">
        <v>12499506.03566419</v>
      </c>
      <c r="P240" s="1"/>
    </row>
    <row r="241" spans="2:16" ht="11.25" customHeight="1">
      <c r="B241" s="25">
        <v>43678</v>
      </c>
      <c r="C241" s="26">
        <v>50740</v>
      </c>
      <c r="D241" s="10">
        <v>232</v>
      </c>
      <c r="E241" s="27">
        <v>7062</v>
      </c>
      <c r="F241" s="324"/>
      <c r="G241" s="226"/>
      <c r="H241" s="226"/>
      <c r="I241" s="227">
        <v>82961555.328311</v>
      </c>
      <c r="J241" s="226"/>
      <c r="K241" s="226"/>
      <c r="L241" s="226"/>
      <c r="M241" s="10">
        <v>56355096.44123546</v>
      </c>
      <c r="N241" s="10">
        <v>31550076.80229477</v>
      </c>
      <c r="O241" s="10">
        <v>11996828.939614907</v>
      </c>
      <c r="P241" s="1"/>
    </row>
    <row r="242" spans="2:16" ht="11.25" customHeight="1">
      <c r="B242" s="25">
        <v>43678</v>
      </c>
      <c r="C242" s="26">
        <v>50771</v>
      </c>
      <c r="D242" s="10">
        <v>233</v>
      </c>
      <c r="E242" s="27">
        <v>7093</v>
      </c>
      <c r="F242" s="324"/>
      <c r="G242" s="226"/>
      <c r="H242" s="226"/>
      <c r="I242" s="227">
        <v>80212058.565007</v>
      </c>
      <c r="J242" s="226"/>
      <c r="K242" s="226"/>
      <c r="L242" s="226"/>
      <c r="M242" s="10">
        <v>54394971.45559803</v>
      </c>
      <c r="N242" s="10">
        <v>30375264.582106233</v>
      </c>
      <c r="O242" s="10">
        <v>11501188.851246387</v>
      </c>
      <c r="P242" s="1"/>
    </row>
    <row r="243" spans="2:16" ht="11.25" customHeight="1">
      <c r="B243" s="25">
        <v>43678</v>
      </c>
      <c r="C243" s="26">
        <v>50802</v>
      </c>
      <c r="D243" s="10">
        <v>234</v>
      </c>
      <c r="E243" s="27">
        <v>7124</v>
      </c>
      <c r="F243" s="324"/>
      <c r="G243" s="226"/>
      <c r="H243" s="226"/>
      <c r="I243" s="227">
        <v>77484056.506816</v>
      </c>
      <c r="J243" s="226"/>
      <c r="K243" s="226"/>
      <c r="L243" s="226"/>
      <c r="M243" s="10">
        <v>52455885.07673051</v>
      </c>
      <c r="N243" s="10">
        <v>29217942.38757116</v>
      </c>
      <c r="O243" s="10">
        <v>11016126.469077768</v>
      </c>
      <c r="P243" s="1"/>
    </row>
    <row r="244" spans="2:16" ht="11.25" customHeight="1">
      <c r="B244" s="25">
        <v>43678</v>
      </c>
      <c r="C244" s="26">
        <v>50830</v>
      </c>
      <c r="D244" s="10">
        <v>235</v>
      </c>
      <c r="E244" s="27">
        <v>7152</v>
      </c>
      <c r="F244" s="324"/>
      <c r="G244" s="226"/>
      <c r="H244" s="226"/>
      <c r="I244" s="227">
        <v>74799394.211921</v>
      </c>
      <c r="J244" s="226"/>
      <c r="K244" s="226"/>
      <c r="L244" s="226"/>
      <c r="M244" s="10">
        <v>50560815.909697734</v>
      </c>
      <c r="N244" s="10">
        <v>28097688.85739188</v>
      </c>
      <c r="O244" s="10">
        <v>10553217.645457605</v>
      </c>
      <c r="P244" s="1"/>
    </row>
    <row r="245" spans="2:16" ht="11.25" customHeight="1">
      <c r="B245" s="25">
        <v>43678</v>
      </c>
      <c r="C245" s="26">
        <v>50861</v>
      </c>
      <c r="D245" s="10">
        <v>236</v>
      </c>
      <c r="E245" s="27">
        <v>7183</v>
      </c>
      <c r="F245" s="324"/>
      <c r="G245" s="226"/>
      <c r="H245" s="226"/>
      <c r="I245" s="227">
        <v>72139397.991007</v>
      </c>
      <c r="J245" s="226"/>
      <c r="K245" s="226"/>
      <c r="L245" s="226"/>
      <c r="M245" s="10">
        <v>48680080.28965153</v>
      </c>
      <c r="N245" s="10">
        <v>26983725.12010221</v>
      </c>
      <c r="O245" s="10">
        <v>10091897.238562183</v>
      </c>
      <c r="P245" s="1"/>
    </row>
    <row r="246" spans="2:16" ht="11.25" customHeight="1">
      <c r="B246" s="25">
        <v>43678</v>
      </c>
      <c r="C246" s="26">
        <v>50891</v>
      </c>
      <c r="D246" s="10">
        <v>237</v>
      </c>
      <c r="E246" s="27">
        <v>7213</v>
      </c>
      <c r="F246" s="324"/>
      <c r="G246" s="226"/>
      <c r="H246" s="226"/>
      <c r="I246" s="227">
        <v>69508961.974992</v>
      </c>
      <c r="J246" s="226"/>
      <c r="K246" s="226"/>
      <c r="L246" s="226"/>
      <c r="M246" s="10">
        <v>46828056.68505395</v>
      </c>
      <c r="N246" s="10">
        <v>25893247.40453511</v>
      </c>
      <c r="O246" s="10">
        <v>9644362.371517314</v>
      </c>
      <c r="P246" s="1"/>
    </row>
    <row r="247" spans="2:16" ht="11.25" customHeight="1">
      <c r="B247" s="25">
        <v>43678</v>
      </c>
      <c r="C247" s="26">
        <v>50922</v>
      </c>
      <c r="D247" s="10">
        <v>238</v>
      </c>
      <c r="E247" s="27">
        <v>7244</v>
      </c>
      <c r="F247" s="324"/>
      <c r="G247" s="226"/>
      <c r="H247" s="226"/>
      <c r="I247" s="227">
        <v>66892839.406652</v>
      </c>
      <c r="J247" s="226"/>
      <c r="K247" s="226"/>
      <c r="L247" s="226"/>
      <c r="M247" s="10">
        <v>44989145.28279219</v>
      </c>
      <c r="N247" s="10">
        <v>24813168.27590264</v>
      </c>
      <c r="O247" s="10">
        <v>9202924.081576834</v>
      </c>
      <c r="P247" s="1"/>
    </row>
    <row r="248" spans="2:16" ht="11.25" customHeight="1">
      <c r="B248" s="25">
        <v>43678</v>
      </c>
      <c r="C248" s="26">
        <v>50952</v>
      </c>
      <c r="D248" s="10">
        <v>239</v>
      </c>
      <c r="E248" s="27">
        <v>7274</v>
      </c>
      <c r="F248" s="324"/>
      <c r="G248" s="226"/>
      <c r="H248" s="226"/>
      <c r="I248" s="227">
        <v>64293528.238301</v>
      </c>
      <c r="J248" s="226"/>
      <c r="K248" s="226"/>
      <c r="L248" s="226"/>
      <c r="M248" s="10">
        <v>43169988.31342777</v>
      </c>
      <c r="N248" s="10">
        <v>23751233.91363351</v>
      </c>
      <c r="O248" s="10">
        <v>8772954.538377643</v>
      </c>
      <c r="P248" s="1"/>
    </row>
    <row r="249" spans="2:16" ht="11.25" customHeight="1">
      <c r="B249" s="25">
        <v>43678</v>
      </c>
      <c r="C249" s="26">
        <v>50983</v>
      </c>
      <c r="D249" s="10">
        <v>240</v>
      </c>
      <c r="E249" s="27">
        <v>7305</v>
      </c>
      <c r="F249" s="324"/>
      <c r="G249" s="226"/>
      <c r="H249" s="226"/>
      <c r="I249" s="227">
        <v>61711355.824676</v>
      </c>
      <c r="J249" s="226"/>
      <c r="K249" s="226"/>
      <c r="L249" s="226"/>
      <c r="M249" s="10">
        <v>41365905.8435873</v>
      </c>
      <c r="N249" s="10">
        <v>22700785.11565974</v>
      </c>
      <c r="O249" s="10">
        <v>8349437.137745006</v>
      </c>
      <c r="P249" s="1"/>
    </row>
    <row r="250" spans="2:16" ht="11.25" customHeight="1">
      <c r="B250" s="25">
        <v>43678</v>
      </c>
      <c r="C250" s="26">
        <v>51014</v>
      </c>
      <c r="D250" s="10">
        <v>241</v>
      </c>
      <c r="E250" s="27">
        <v>7336</v>
      </c>
      <c r="F250" s="324"/>
      <c r="G250" s="226"/>
      <c r="H250" s="226"/>
      <c r="I250" s="227">
        <v>59142492.086497</v>
      </c>
      <c r="J250" s="226"/>
      <c r="K250" s="226"/>
      <c r="L250" s="226"/>
      <c r="M250" s="10">
        <v>39576724.74641789</v>
      </c>
      <c r="N250" s="10">
        <v>21663682.49136726</v>
      </c>
      <c r="O250" s="10">
        <v>7934237.988989687</v>
      </c>
      <c r="P250" s="1"/>
    </row>
    <row r="251" spans="2:16" ht="11.25" customHeight="1">
      <c r="B251" s="25">
        <v>43678</v>
      </c>
      <c r="C251" s="26">
        <v>51044</v>
      </c>
      <c r="D251" s="10">
        <v>242</v>
      </c>
      <c r="E251" s="27">
        <v>7366</v>
      </c>
      <c r="F251" s="324"/>
      <c r="G251" s="226"/>
      <c r="H251" s="226"/>
      <c r="I251" s="227">
        <v>56595811.07529</v>
      </c>
      <c r="J251" s="226"/>
      <c r="K251" s="226"/>
      <c r="L251" s="226"/>
      <c r="M251" s="10">
        <v>37810383.1715548</v>
      </c>
      <c r="N251" s="10">
        <v>20645874.22763915</v>
      </c>
      <c r="O251" s="10">
        <v>7530473.801606743</v>
      </c>
      <c r="P251" s="1"/>
    </row>
    <row r="252" spans="2:16" ht="11.25" customHeight="1">
      <c r="B252" s="25">
        <v>43678</v>
      </c>
      <c r="C252" s="26">
        <v>51075</v>
      </c>
      <c r="D252" s="10">
        <v>243</v>
      </c>
      <c r="E252" s="27">
        <v>7397</v>
      </c>
      <c r="F252" s="324"/>
      <c r="G252" s="226"/>
      <c r="H252" s="226"/>
      <c r="I252" s="227">
        <v>54064176.383235</v>
      </c>
      <c r="J252" s="226"/>
      <c r="K252" s="226"/>
      <c r="L252" s="226"/>
      <c r="M252" s="10">
        <v>36057794.61986393</v>
      </c>
      <c r="N252" s="10">
        <v>19638822.839088514</v>
      </c>
      <c r="O252" s="10">
        <v>7132817.241667259</v>
      </c>
      <c r="P252" s="1"/>
    </row>
    <row r="253" spans="2:16" ht="11.25" customHeight="1">
      <c r="B253" s="25">
        <v>43678</v>
      </c>
      <c r="C253" s="26">
        <v>51105</v>
      </c>
      <c r="D253" s="10">
        <v>244</v>
      </c>
      <c r="E253" s="27">
        <v>7427</v>
      </c>
      <c r="F253" s="324"/>
      <c r="G253" s="226"/>
      <c r="H253" s="226"/>
      <c r="I253" s="227">
        <v>51559751.396035</v>
      </c>
      <c r="J253" s="226"/>
      <c r="K253" s="226"/>
      <c r="L253" s="226"/>
      <c r="M253" s="10">
        <v>34331038.783749714</v>
      </c>
      <c r="N253" s="10">
        <v>18652326.262394033</v>
      </c>
      <c r="O253" s="10">
        <v>6746751.760958239</v>
      </c>
      <c r="P253" s="1"/>
    </row>
    <row r="254" spans="2:16" ht="11.25" customHeight="1">
      <c r="B254" s="25">
        <v>43678</v>
      </c>
      <c r="C254" s="26">
        <v>51136</v>
      </c>
      <c r="D254" s="10">
        <v>245</v>
      </c>
      <c r="E254" s="27">
        <v>7458</v>
      </c>
      <c r="F254" s="324"/>
      <c r="G254" s="226"/>
      <c r="H254" s="226"/>
      <c r="I254" s="227">
        <v>49116050.823696</v>
      </c>
      <c r="J254" s="226"/>
      <c r="K254" s="226"/>
      <c r="L254" s="226"/>
      <c r="M254" s="10">
        <v>32648433.54776942</v>
      </c>
      <c r="N254" s="10">
        <v>17693041.68811331</v>
      </c>
      <c r="O254" s="10">
        <v>6372661.464240505</v>
      </c>
      <c r="P254" s="1"/>
    </row>
    <row r="255" spans="2:16" ht="11.25" customHeight="1">
      <c r="B255" s="25">
        <v>43678</v>
      </c>
      <c r="C255" s="26">
        <v>51167</v>
      </c>
      <c r="D255" s="10">
        <v>246</v>
      </c>
      <c r="E255" s="27">
        <v>7489</v>
      </c>
      <c r="F255" s="324"/>
      <c r="G255" s="226"/>
      <c r="H255" s="226"/>
      <c r="I255" s="227">
        <v>46689897.796997</v>
      </c>
      <c r="J255" s="226"/>
      <c r="K255" s="226"/>
      <c r="L255" s="226"/>
      <c r="M255" s="10">
        <v>30983081.62436536</v>
      </c>
      <c r="N255" s="10">
        <v>16747842.03190113</v>
      </c>
      <c r="O255" s="10">
        <v>6006670.688336939</v>
      </c>
      <c r="P255" s="1"/>
    </row>
    <row r="256" spans="2:16" ht="11.25" customHeight="1">
      <c r="B256" s="25">
        <v>43678</v>
      </c>
      <c r="C256" s="26">
        <v>51196</v>
      </c>
      <c r="D256" s="10">
        <v>247</v>
      </c>
      <c r="E256" s="27">
        <v>7518</v>
      </c>
      <c r="F256" s="324"/>
      <c r="G256" s="226"/>
      <c r="H256" s="226"/>
      <c r="I256" s="227">
        <v>44283321.493429</v>
      </c>
      <c r="J256" s="226"/>
      <c r="K256" s="226"/>
      <c r="L256" s="226"/>
      <c r="M256" s="10">
        <v>29339466.837359454</v>
      </c>
      <c r="N256" s="10">
        <v>15821654.771300457</v>
      </c>
      <c r="O256" s="10">
        <v>5652003.447766574</v>
      </c>
      <c r="P256" s="1"/>
    </row>
    <row r="257" spans="2:16" ht="11.25" customHeight="1">
      <c r="B257" s="25">
        <v>43678</v>
      </c>
      <c r="C257" s="26">
        <v>51227</v>
      </c>
      <c r="D257" s="10">
        <v>248</v>
      </c>
      <c r="E257" s="27">
        <v>7549</v>
      </c>
      <c r="F257" s="324"/>
      <c r="G257" s="226"/>
      <c r="H257" s="226"/>
      <c r="I257" s="227">
        <v>41919518.320588</v>
      </c>
      <c r="J257" s="226"/>
      <c r="K257" s="226"/>
      <c r="L257" s="226"/>
      <c r="M257" s="10">
        <v>27726247.28743121</v>
      </c>
      <c r="N257" s="10">
        <v>14913681.765865153</v>
      </c>
      <c r="O257" s="10">
        <v>5305080.830731861</v>
      </c>
      <c r="P257" s="1"/>
    </row>
    <row r="258" spans="2:16" ht="11.25" customHeight="1">
      <c r="B258" s="25">
        <v>43678</v>
      </c>
      <c r="C258" s="26">
        <v>51257</v>
      </c>
      <c r="D258" s="10">
        <v>249</v>
      </c>
      <c r="E258" s="27">
        <v>7579</v>
      </c>
      <c r="F258" s="324"/>
      <c r="G258" s="226"/>
      <c r="H258" s="226"/>
      <c r="I258" s="227">
        <v>39590248.290001</v>
      </c>
      <c r="J258" s="226"/>
      <c r="K258" s="226"/>
      <c r="L258" s="226"/>
      <c r="M258" s="10">
        <v>26142649.14961617</v>
      </c>
      <c r="N258" s="10">
        <v>14027269.503884662</v>
      </c>
      <c r="O258" s="10">
        <v>4969313.067918131</v>
      </c>
      <c r="P258" s="1"/>
    </row>
    <row r="259" spans="2:16" ht="11.25" customHeight="1">
      <c r="B259" s="25">
        <v>43678</v>
      </c>
      <c r="C259" s="26">
        <v>51288</v>
      </c>
      <c r="D259" s="10">
        <v>250</v>
      </c>
      <c r="E259" s="27">
        <v>7610</v>
      </c>
      <c r="F259" s="324"/>
      <c r="G259" s="226"/>
      <c r="H259" s="226"/>
      <c r="I259" s="227">
        <v>37331403.816149</v>
      </c>
      <c r="J259" s="226"/>
      <c r="K259" s="226"/>
      <c r="L259" s="226"/>
      <c r="M259" s="10">
        <v>24609255.17795024</v>
      </c>
      <c r="N259" s="10">
        <v>13170919.916787622</v>
      </c>
      <c r="O259" s="10">
        <v>4646179.088889288</v>
      </c>
      <c r="P259" s="1"/>
    </row>
    <row r="260" spans="2:16" ht="11.25" customHeight="1">
      <c r="B260" s="25">
        <v>43678</v>
      </c>
      <c r="C260" s="26">
        <v>51318</v>
      </c>
      <c r="D260" s="10">
        <v>251</v>
      </c>
      <c r="E260" s="27">
        <v>7640</v>
      </c>
      <c r="F260" s="324"/>
      <c r="G260" s="226"/>
      <c r="H260" s="226"/>
      <c r="I260" s="227">
        <v>35180320.631656</v>
      </c>
      <c r="J260" s="226"/>
      <c r="K260" s="226"/>
      <c r="L260" s="226"/>
      <c r="M260" s="10">
        <v>23153172.194493443</v>
      </c>
      <c r="N260" s="10">
        <v>12361122.449037326</v>
      </c>
      <c r="O260" s="10">
        <v>4342640.004172699</v>
      </c>
      <c r="P260" s="1"/>
    </row>
    <row r="261" spans="2:16" ht="11.25" customHeight="1">
      <c r="B261" s="25">
        <v>43678</v>
      </c>
      <c r="C261" s="26">
        <v>51349</v>
      </c>
      <c r="D261" s="10">
        <v>252</v>
      </c>
      <c r="E261" s="27">
        <v>7671</v>
      </c>
      <c r="F261" s="324"/>
      <c r="G261" s="226"/>
      <c r="H261" s="226"/>
      <c r="I261" s="227">
        <v>33141449.311613</v>
      </c>
      <c r="J261" s="226"/>
      <c r="K261" s="226"/>
      <c r="L261" s="226"/>
      <c r="M261" s="10">
        <v>21774339.204625066</v>
      </c>
      <c r="N261" s="10">
        <v>11595419.99890934</v>
      </c>
      <c r="O261" s="10">
        <v>4056383.650908936</v>
      </c>
      <c r="P261" s="1"/>
    </row>
    <row r="262" spans="2:16" ht="11.25" customHeight="1">
      <c r="B262" s="25">
        <v>43678</v>
      </c>
      <c r="C262" s="26">
        <v>51380</v>
      </c>
      <c r="D262" s="10">
        <v>253</v>
      </c>
      <c r="E262" s="27">
        <v>7702</v>
      </c>
      <c r="F262" s="324"/>
      <c r="G262" s="226"/>
      <c r="H262" s="226"/>
      <c r="I262" s="227">
        <v>31213128.546435</v>
      </c>
      <c r="J262" s="226"/>
      <c r="K262" s="226"/>
      <c r="L262" s="226"/>
      <c r="M262" s="10">
        <v>20472626.697505433</v>
      </c>
      <c r="N262" s="10">
        <v>10874496.55673442</v>
      </c>
      <c r="O262" s="10">
        <v>3788072.8230572445</v>
      </c>
      <c r="P262" s="1"/>
    </row>
    <row r="263" spans="2:16" ht="11.25" customHeight="1">
      <c r="B263" s="25">
        <v>43678</v>
      </c>
      <c r="C263" s="26">
        <v>51410</v>
      </c>
      <c r="D263" s="10">
        <v>254</v>
      </c>
      <c r="E263" s="27">
        <v>7732</v>
      </c>
      <c r="F263" s="324"/>
      <c r="G263" s="226"/>
      <c r="H263" s="226"/>
      <c r="I263" s="227">
        <v>29423345.741461</v>
      </c>
      <c r="J263" s="226"/>
      <c r="K263" s="226"/>
      <c r="L263" s="226"/>
      <c r="M263" s="10">
        <v>19267034.805553246</v>
      </c>
      <c r="N263" s="10">
        <v>10208930.372846108</v>
      </c>
      <c r="O263" s="10">
        <v>3541648.730819818</v>
      </c>
      <c r="P263" s="1"/>
    </row>
    <row r="264" spans="2:16" ht="11.25" customHeight="1">
      <c r="B264" s="25">
        <v>43678</v>
      </c>
      <c r="C264" s="26">
        <v>51441</v>
      </c>
      <c r="D264" s="10">
        <v>255</v>
      </c>
      <c r="E264" s="27">
        <v>7763</v>
      </c>
      <c r="F264" s="324"/>
      <c r="G264" s="226"/>
      <c r="H264" s="226"/>
      <c r="I264" s="227">
        <v>27717734.151667</v>
      </c>
      <c r="J264" s="226"/>
      <c r="K264" s="226"/>
      <c r="L264" s="226"/>
      <c r="M264" s="10">
        <v>18119379.910682194</v>
      </c>
      <c r="N264" s="10">
        <v>9576411.153144618</v>
      </c>
      <c r="O264" s="10">
        <v>3308145.831662588</v>
      </c>
      <c r="P264" s="1"/>
    </row>
    <row r="265" spans="2:16" ht="11.25" customHeight="1">
      <c r="B265" s="25">
        <v>43678</v>
      </c>
      <c r="C265" s="26">
        <v>51471</v>
      </c>
      <c r="D265" s="10">
        <v>256</v>
      </c>
      <c r="E265" s="27">
        <v>7793</v>
      </c>
      <c r="F265" s="324"/>
      <c r="G265" s="226"/>
      <c r="H265" s="226"/>
      <c r="I265" s="227">
        <v>26057267.45622</v>
      </c>
      <c r="J265" s="226"/>
      <c r="K265" s="226"/>
      <c r="L265" s="226"/>
      <c r="M265" s="10">
        <v>17005955.448894534</v>
      </c>
      <c r="N265" s="10">
        <v>8965824.985467033</v>
      </c>
      <c r="O265" s="10">
        <v>3084524.349258438</v>
      </c>
      <c r="P265" s="1"/>
    </row>
    <row r="266" spans="2:16" ht="11.25" customHeight="1">
      <c r="B266" s="25">
        <v>43678</v>
      </c>
      <c r="C266" s="26">
        <v>51502</v>
      </c>
      <c r="D266" s="10">
        <v>257</v>
      </c>
      <c r="E266" s="27">
        <v>7824</v>
      </c>
      <c r="F266" s="324"/>
      <c r="G266" s="226"/>
      <c r="H266" s="226"/>
      <c r="I266" s="227">
        <v>24411823.227923</v>
      </c>
      <c r="J266" s="226"/>
      <c r="K266" s="226"/>
      <c r="L266" s="226"/>
      <c r="M266" s="10">
        <v>15905054.509554656</v>
      </c>
      <c r="N266" s="10">
        <v>8364085.7154598525</v>
      </c>
      <c r="O266" s="10">
        <v>2865319.399859815</v>
      </c>
      <c r="P266" s="1"/>
    </row>
    <row r="267" spans="2:16" ht="11.25" customHeight="1">
      <c r="B267" s="25">
        <v>43678</v>
      </c>
      <c r="C267" s="26">
        <v>51533</v>
      </c>
      <c r="D267" s="10">
        <v>258</v>
      </c>
      <c r="E267" s="27">
        <v>7855</v>
      </c>
      <c r="F267" s="324"/>
      <c r="G267" s="226"/>
      <c r="H267" s="226"/>
      <c r="I267" s="227">
        <v>22775515.328819</v>
      </c>
      <c r="J267" s="226"/>
      <c r="K267" s="226"/>
      <c r="L267" s="226"/>
      <c r="M267" s="10">
        <v>14813781.572408134</v>
      </c>
      <c r="N267" s="10">
        <v>7770399.40728562</v>
      </c>
      <c r="O267" s="10">
        <v>2650663.0710780835</v>
      </c>
      <c r="P267" s="1"/>
    </row>
    <row r="268" spans="2:16" ht="11.25" customHeight="1">
      <c r="B268" s="25">
        <v>43678</v>
      </c>
      <c r="C268" s="26">
        <v>51561</v>
      </c>
      <c r="D268" s="10">
        <v>259</v>
      </c>
      <c r="E268" s="27">
        <v>7883</v>
      </c>
      <c r="F268" s="324"/>
      <c r="G268" s="226"/>
      <c r="H268" s="226"/>
      <c r="I268" s="227">
        <v>21147479.988804</v>
      </c>
      <c r="J268" s="226"/>
      <c r="K268" s="226"/>
      <c r="L268" s="226"/>
      <c r="M268" s="10">
        <v>13733792.14130049</v>
      </c>
      <c r="N268" s="10">
        <v>7187353.278104791</v>
      </c>
      <c r="O268" s="10">
        <v>2442390.9852090497</v>
      </c>
      <c r="P268" s="1"/>
    </row>
    <row r="269" spans="2:16" ht="11.25" customHeight="1">
      <c r="B269" s="25">
        <v>43678</v>
      </c>
      <c r="C269" s="26">
        <v>51592</v>
      </c>
      <c r="D269" s="10">
        <v>260</v>
      </c>
      <c r="E269" s="27">
        <v>7914</v>
      </c>
      <c r="F269" s="324"/>
      <c r="G269" s="226"/>
      <c r="H269" s="226"/>
      <c r="I269" s="227">
        <v>19539414.839006</v>
      </c>
      <c r="J269" s="226"/>
      <c r="K269" s="226"/>
      <c r="L269" s="226"/>
      <c r="M269" s="10">
        <v>12667945.315501442</v>
      </c>
      <c r="N269" s="10">
        <v>6612699.610922483</v>
      </c>
      <c r="O269" s="10">
        <v>2237595.657888426</v>
      </c>
      <c r="P269" s="1"/>
    </row>
    <row r="270" spans="2:16" ht="11.25" customHeight="1">
      <c r="B270" s="25">
        <v>43678</v>
      </c>
      <c r="C270" s="26">
        <v>51622</v>
      </c>
      <c r="D270" s="10">
        <v>261</v>
      </c>
      <c r="E270" s="27">
        <v>7944</v>
      </c>
      <c r="F270" s="324"/>
      <c r="G270" s="226"/>
      <c r="H270" s="226"/>
      <c r="I270" s="227">
        <v>17967431.976883</v>
      </c>
      <c r="J270" s="226"/>
      <c r="K270" s="226"/>
      <c r="L270" s="226"/>
      <c r="M270" s="10">
        <v>11629664.770789104</v>
      </c>
      <c r="N270" s="10">
        <v>6055772.875898081</v>
      </c>
      <c r="O270" s="10">
        <v>2040743.7618612275</v>
      </c>
      <c r="P270" s="1"/>
    </row>
    <row r="271" spans="2:16" ht="11.25" customHeight="1">
      <c r="B271" s="25">
        <v>43678</v>
      </c>
      <c r="C271" s="26">
        <v>51653</v>
      </c>
      <c r="D271" s="10">
        <v>262</v>
      </c>
      <c r="E271" s="27">
        <v>7975</v>
      </c>
      <c r="F271" s="324"/>
      <c r="G271" s="226"/>
      <c r="H271" s="226"/>
      <c r="I271" s="227">
        <v>16449608.028403</v>
      </c>
      <c r="J271" s="226"/>
      <c r="K271" s="226"/>
      <c r="L271" s="226"/>
      <c r="M271" s="10">
        <v>10629174.077739216</v>
      </c>
      <c r="N271" s="10">
        <v>5520723.478538923</v>
      </c>
      <c r="O271" s="10">
        <v>1852556.7193704217</v>
      </c>
      <c r="P271" s="1"/>
    </row>
    <row r="272" spans="2:16" ht="11.25" customHeight="1">
      <c r="B272" s="25">
        <v>43678</v>
      </c>
      <c r="C272" s="26">
        <v>51683</v>
      </c>
      <c r="D272" s="10">
        <v>263</v>
      </c>
      <c r="E272" s="27">
        <v>8005</v>
      </c>
      <c r="F272" s="324"/>
      <c r="G272" s="226"/>
      <c r="H272" s="226"/>
      <c r="I272" s="227">
        <v>15098476.728211</v>
      </c>
      <c r="J272" s="226"/>
      <c r="K272" s="226"/>
      <c r="L272" s="226"/>
      <c r="M272" s="10">
        <v>9740105.483548691</v>
      </c>
      <c r="N272" s="10">
        <v>5046495.642832387</v>
      </c>
      <c r="O272" s="10">
        <v>1686481.2022777593</v>
      </c>
      <c r="P272" s="1"/>
    </row>
    <row r="273" spans="2:16" ht="11.25" customHeight="1">
      <c r="B273" s="25">
        <v>43678</v>
      </c>
      <c r="C273" s="26">
        <v>51714</v>
      </c>
      <c r="D273" s="10">
        <v>264</v>
      </c>
      <c r="E273" s="27">
        <v>8036</v>
      </c>
      <c r="F273" s="324"/>
      <c r="G273" s="226"/>
      <c r="H273" s="226"/>
      <c r="I273" s="227">
        <v>13859848.356045</v>
      </c>
      <c r="J273" s="226"/>
      <c r="K273" s="226"/>
      <c r="L273" s="226"/>
      <c r="M273" s="10">
        <v>8925895.210551392</v>
      </c>
      <c r="N273" s="10">
        <v>4612879.598953481</v>
      </c>
      <c r="O273" s="10">
        <v>1535042.2770773813</v>
      </c>
      <c r="P273" s="1"/>
    </row>
    <row r="274" spans="2:16" ht="11.25" customHeight="1">
      <c r="B274" s="25">
        <v>43678</v>
      </c>
      <c r="C274" s="26">
        <v>51745</v>
      </c>
      <c r="D274" s="10">
        <v>265</v>
      </c>
      <c r="E274" s="27">
        <v>8067</v>
      </c>
      <c r="F274" s="324"/>
      <c r="G274" s="226"/>
      <c r="H274" s="226"/>
      <c r="I274" s="227">
        <v>12730150.50507</v>
      </c>
      <c r="J274" s="226"/>
      <c r="K274" s="226"/>
      <c r="L274" s="226"/>
      <c r="M274" s="10">
        <v>8184452.313619835</v>
      </c>
      <c r="N274" s="10">
        <v>4218946.816840913</v>
      </c>
      <c r="O274" s="10">
        <v>1398005.5391631222</v>
      </c>
      <c r="P274" s="1"/>
    </row>
    <row r="275" spans="2:16" ht="11.25" customHeight="1">
      <c r="B275" s="25">
        <v>43678</v>
      </c>
      <c r="C275" s="26">
        <v>51775</v>
      </c>
      <c r="D275" s="10">
        <v>266</v>
      </c>
      <c r="E275" s="27">
        <v>8097</v>
      </c>
      <c r="F275" s="324"/>
      <c r="G275" s="226"/>
      <c r="H275" s="226"/>
      <c r="I275" s="227">
        <v>11672479.47291</v>
      </c>
      <c r="J275" s="226"/>
      <c r="K275" s="226"/>
      <c r="L275" s="226"/>
      <c r="M275" s="10">
        <v>7492137.921801117</v>
      </c>
      <c r="N275" s="10">
        <v>3852564.8605842874</v>
      </c>
      <c r="O275" s="10">
        <v>1271366.85180453</v>
      </c>
      <c r="P275" s="1"/>
    </row>
    <row r="276" spans="2:16" ht="11.25" customHeight="1">
      <c r="B276" s="25">
        <v>43678</v>
      </c>
      <c r="C276" s="26">
        <v>51806</v>
      </c>
      <c r="D276" s="10">
        <v>267</v>
      </c>
      <c r="E276" s="27">
        <v>8128</v>
      </c>
      <c r="F276" s="324"/>
      <c r="G276" s="226"/>
      <c r="H276" s="226"/>
      <c r="I276" s="227">
        <v>10689502.321976</v>
      </c>
      <c r="J276" s="226"/>
      <c r="K276" s="226"/>
      <c r="L276" s="226"/>
      <c r="M276" s="10">
        <v>6849563.714016113</v>
      </c>
      <c r="N276" s="10">
        <v>3513186.4424995566</v>
      </c>
      <c r="O276" s="10">
        <v>1154459.608059122</v>
      </c>
      <c r="P276" s="1"/>
    </row>
    <row r="277" spans="2:16" ht="11.25" customHeight="1">
      <c r="B277" s="25">
        <v>43678</v>
      </c>
      <c r="C277" s="26">
        <v>51836</v>
      </c>
      <c r="D277" s="10">
        <v>268</v>
      </c>
      <c r="E277" s="27">
        <v>8158</v>
      </c>
      <c r="F277" s="324"/>
      <c r="G277" s="226"/>
      <c r="H277" s="226"/>
      <c r="I277" s="227">
        <v>9769703.455768</v>
      </c>
      <c r="J277" s="226"/>
      <c r="K277" s="226"/>
      <c r="L277" s="226"/>
      <c r="M277" s="10">
        <v>6249904.277283697</v>
      </c>
      <c r="N277" s="10">
        <v>3197727.2763021546</v>
      </c>
      <c r="O277" s="10">
        <v>1046489.9195501702</v>
      </c>
      <c r="P277" s="1"/>
    </row>
    <row r="278" spans="2:16" ht="11.25" customHeight="1">
      <c r="B278" s="25">
        <v>43678</v>
      </c>
      <c r="C278" s="26">
        <v>51867</v>
      </c>
      <c r="D278" s="10">
        <v>269</v>
      </c>
      <c r="E278" s="27">
        <v>8189</v>
      </c>
      <c r="F278" s="324"/>
      <c r="G278" s="226"/>
      <c r="H278" s="226"/>
      <c r="I278" s="227">
        <v>8971610.204444</v>
      </c>
      <c r="J278" s="226"/>
      <c r="K278" s="226"/>
      <c r="L278" s="226"/>
      <c r="M278" s="10">
        <v>5729611.29099062</v>
      </c>
      <c r="N278" s="10">
        <v>2924066.9226234043</v>
      </c>
      <c r="O278" s="10">
        <v>952878.5602892772</v>
      </c>
      <c r="P278" s="1"/>
    </row>
    <row r="279" spans="2:16" ht="11.25" customHeight="1">
      <c r="B279" s="25">
        <v>43678</v>
      </c>
      <c r="C279" s="26">
        <v>51898</v>
      </c>
      <c r="D279" s="10">
        <v>270</v>
      </c>
      <c r="E279" s="27">
        <v>8220</v>
      </c>
      <c r="F279" s="324"/>
      <c r="G279" s="226"/>
      <c r="H279" s="226"/>
      <c r="I279" s="227">
        <v>8264787.247825</v>
      </c>
      <c r="J279" s="226"/>
      <c r="K279" s="226"/>
      <c r="L279" s="226"/>
      <c r="M279" s="10">
        <v>5269255.054123541</v>
      </c>
      <c r="N279" s="10">
        <v>2682288.342782069</v>
      </c>
      <c r="O279" s="10">
        <v>870386.8663979536</v>
      </c>
      <c r="P279" s="1"/>
    </row>
    <row r="280" spans="2:16" ht="11.25" customHeight="1">
      <c r="B280" s="25">
        <v>43678</v>
      </c>
      <c r="C280" s="26">
        <v>51926</v>
      </c>
      <c r="D280" s="10">
        <v>271</v>
      </c>
      <c r="E280" s="27">
        <v>8248</v>
      </c>
      <c r="F280" s="324"/>
      <c r="G280" s="226"/>
      <c r="H280" s="226"/>
      <c r="I280" s="227">
        <v>7637568.389752</v>
      </c>
      <c r="J280" s="226"/>
      <c r="K280" s="226"/>
      <c r="L280" s="226"/>
      <c r="M280" s="10">
        <v>4861908.457274278</v>
      </c>
      <c r="N280" s="10">
        <v>2469244.726867162</v>
      </c>
      <c r="O280" s="10">
        <v>798189.5051194021</v>
      </c>
      <c r="P280" s="1"/>
    </row>
    <row r="281" spans="2:16" ht="11.25" customHeight="1">
      <c r="B281" s="25">
        <v>43678</v>
      </c>
      <c r="C281" s="26">
        <v>51957</v>
      </c>
      <c r="D281" s="10">
        <v>272</v>
      </c>
      <c r="E281" s="27">
        <v>8279</v>
      </c>
      <c r="F281" s="324"/>
      <c r="G281" s="226"/>
      <c r="H281" s="226"/>
      <c r="I281" s="227">
        <v>7068895.0517</v>
      </c>
      <c r="J281" s="226"/>
      <c r="K281" s="226"/>
      <c r="L281" s="226"/>
      <c r="M281" s="10">
        <v>4492271.318494769</v>
      </c>
      <c r="N281" s="10">
        <v>2275712.6769839097</v>
      </c>
      <c r="O281" s="10">
        <v>732513.9951524116</v>
      </c>
      <c r="P281" s="1"/>
    </row>
    <row r="282" spans="2:16" ht="11.25" customHeight="1">
      <c r="B282" s="25">
        <v>43678</v>
      </c>
      <c r="C282" s="26">
        <v>51987</v>
      </c>
      <c r="D282" s="10">
        <v>273</v>
      </c>
      <c r="E282" s="27">
        <v>8309</v>
      </c>
      <c r="F282" s="324"/>
      <c r="G282" s="226"/>
      <c r="H282" s="226"/>
      <c r="I282" s="227">
        <v>6522473.600948</v>
      </c>
      <c r="J282" s="226"/>
      <c r="K282" s="226"/>
      <c r="L282" s="226"/>
      <c r="M282" s="10">
        <v>4138217.707931025</v>
      </c>
      <c r="N282" s="10">
        <v>2091195.099484291</v>
      </c>
      <c r="O282" s="10">
        <v>670361.6075878224</v>
      </c>
      <c r="P282" s="1"/>
    </row>
    <row r="283" spans="2:16" ht="11.25" customHeight="1">
      <c r="B283" s="25">
        <v>43678</v>
      </c>
      <c r="C283" s="26">
        <v>52018</v>
      </c>
      <c r="D283" s="10">
        <v>274</v>
      </c>
      <c r="E283" s="27">
        <v>8340</v>
      </c>
      <c r="F283" s="324"/>
      <c r="G283" s="226"/>
      <c r="H283" s="226"/>
      <c r="I283" s="227">
        <v>5996407.948653</v>
      </c>
      <c r="J283" s="226"/>
      <c r="K283" s="226"/>
      <c r="L283" s="226"/>
      <c r="M283" s="10">
        <v>3797999.9527014736</v>
      </c>
      <c r="N283" s="10">
        <v>1914389.332518533</v>
      </c>
      <c r="O283" s="10">
        <v>611084.7790890116</v>
      </c>
      <c r="P283" s="1"/>
    </row>
    <row r="284" spans="2:16" ht="11.25" customHeight="1">
      <c r="B284" s="25">
        <v>43678</v>
      </c>
      <c r="C284" s="26">
        <v>52048</v>
      </c>
      <c r="D284" s="10">
        <v>275</v>
      </c>
      <c r="E284" s="27">
        <v>8370</v>
      </c>
      <c r="F284" s="324"/>
      <c r="G284" s="226"/>
      <c r="H284" s="226"/>
      <c r="I284" s="227">
        <v>5512016.596354</v>
      </c>
      <c r="J284" s="226"/>
      <c r="K284" s="226"/>
      <c r="L284" s="226"/>
      <c r="M284" s="10">
        <v>3485466.0809303406</v>
      </c>
      <c r="N284" s="10">
        <v>1752531.9274552756</v>
      </c>
      <c r="O284" s="10">
        <v>557125.7387011845</v>
      </c>
      <c r="P284" s="1"/>
    </row>
    <row r="285" spans="2:16" ht="11.25" customHeight="1">
      <c r="B285" s="25">
        <v>43678</v>
      </c>
      <c r="C285" s="26">
        <v>52079</v>
      </c>
      <c r="D285" s="10">
        <v>276</v>
      </c>
      <c r="E285" s="27">
        <v>8401</v>
      </c>
      <c r="F285" s="324"/>
      <c r="G285" s="226"/>
      <c r="H285" s="226"/>
      <c r="I285" s="227">
        <v>5044728.392114</v>
      </c>
      <c r="J285" s="226"/>
      <c r="K285" s="226"/>
      <c r="L285" s="226"/>
      <c r="M285" s="10">
        <v>3184570.8249626206</v>
      </c>
      <c r="N285" s="10">
        <v>1597166.096969318</v>
      </c>
      <c r="O285" s="10">
        <v>505584.77433822444</v>
      </c>
      <c r="P285" s="1"/>
    </row>
    <row r="286" spans="2:16" ht="11.25" customHeight="1">
      <c r="B286" s="25">
        <v>43678</v>
      </c>
      <c r="C286" s="26">
        <v>52110</v>
      </c>
      <c r="D286" s="10">
        <v>277</v>
      </c>
      <c r="E286" s="27">
        <v>8432</v>
      </c>
      <c r="F286" s="324"/>
      <c r="G286" s="226"/>
      <c r="H286" s="226"/>
      <c r="I286" s="227">
        <v>4598014.927319</v>
      </c>
      <c r="J286" s="226"/>
      <c r="K286" s="226"/>
      <c r="L286" s="226"/>
      <c r="M286" s="10">
        <v>2897652.3499736264</v>
      </c>
      <c r="N286" s="10">
        <v>1449571.1698136898</v>
      </c>
      <c r="O286" s="10">
        <v>456919.8928366996</v>
      </c>
      <c r="P286" s="1"/>
    </row>
    <row r="287" spans="2:16" ht="11.25" customHeight="1">
      <c r="B287" s="25">
        <v>43678</v>
      </c>
      <c r="C287" s="26">
        <v>52140</v>
      </c>
      <c r="D287" s="10">
        <v>278</v>
      </c>
      <c r="E287" s="27">
        <v>8462</v>
      </c>
      <c r="F287" s="324"/>
      <c r="G287" s="226"/>
      <c r="H287" s="226"/>
      <c r="I287" s="227">
        <v>4177930.14786</v>
      </c>
      <c r="J287" s="226"/>
      <c r="K287" s="226"/>
      <c r="L287" s="226"/>
      <c r="M287" s="10">
        <v>2628594.7566740834</v>
      </c>
      <c r="N287" s="10">
        <v>1311736.6962870364</v>
      </c>
      <c r="O287" s="10">
        <v>411778.1282099102</v>
      </c>
      <c r="P287" s="1"/>
    </row>
    <row r="288" spans="2:16" ht="11.25" customHeight="1">
      <c r="B288" s="25">
        <v>43678</v>
      </c>
      <c r="C288" s="26">
        <v>52171</v>
      </c>
      <c r="D288" s="10">
        <v>279</v>
      </c>
      <c r="E288" s="27">
        <v>8493</v>
      </c>
      <c r="F288" s="324"/>
      <c r="G288" s="226"/>
      <c r="H288" s="226"/>
      <c r="I288" s="227">
        <v>3789148.74293</v>
      </c>
      <c r="J288" s="226"/>
      <c r="K288" s="226"/>
      <c r="L288" s="226"/>
      <c r="M288" s="10">
        <v>2379944.8620301792</v>
      </c>
      <c r="N288" s="10">
        <v>1184633.526227272</v>
      </c>
      <c r="O288" s="10">
        <v>370303.0131170518</v>
      </c>
      <c r="P288" s="1"/>
    </row>
    <row r="289" spans="2:16" ht="11.25" customHeight="1">
      <c r="B289" s="25">
        <v>43678</v>
      </c>
      <c r="C289" s="26">
        <v>52201</v>
      </c>
      <c r="D289" s="10">
        <v>280</v>
      </c>
      <c r="E289" s="27">
        <v>8523</v>
      </c>
      <c r="F289" s="324"/>
      <c r="G289" s="226"/>
      <c r="H289" s="226"/>
      <c r="I289" s="227">
        <v>3424164.944854</v>
      </c>
      <c r="J289" s="226"/>
      <c r="K289" s="226"/>
      <c r="L289" s="226"/>
      <c r="M289" s="10">
        <v>2147170.2388182213</v>
      </c>
      <c r="N289" s="10">
        <v>1066137.8700377804</v>
      </c>
      <c r="O289" s="10">
        <v>331896.50566506124</v>
      </c>
      <c r="P289" s="1"/>
    </row>
    <row r="290" spans="2:16" ht="11.25" customHeight="1">
      <c r="B290" s="25">
        <v>43678</v>
      </c>
      <c r="C290" s="26">
        <v>52232</v>
      </c>
      <c r="D290" s="10">
        <v>281</v>
      </c>
      <c r="E290" s="27">
        <v>8554</v>
      </c>
      <c r="F290" s="324"/>
      <c r="G290" s="226"/>
      <c r="H290" s="226"/>
      <c r="I290" s="227">
        <v>3090485.468531</v>
      </c>
      <c r="J290" s="226"/>
      <c r="K290" s="226"/>
      <c r="L290" s="226"/>
      <c r="M290" s="10">
        <v>1934645.0077707013</v>
      </c>
      <c r="N290" s="10">
        <v>958169.3424584414</v>
      </c>
      <c r="O290" s="10">
        <v>297021.71444783837</v>
      </c>
      <c r="P290" s="1"/>
    </row>
    <row r="291" spans="2:16" ht="11.25" customHeight="1">
      <c r="B291" s="25">
        <v>43678</v>
      </c>
      <c r="C291" s="26">
        <v>52263</v>
      </c>
      <c r="D291" s="10">
        <v>282</v>
      </c>
      <c r="E291" s="27">
        <v>8585</v>
      </c>
      <c r="F291" s="324"/>
      <c r="G291" s="226"/>
      <c r="H291" s="226"/>
      <c r="I291" s="227">
        <v>2777682.004192</v>
      </c>
      <c r="J291" s="226"/>
      <c r="K291" s="226"/>
      <c r="L291" s="226"/>
      <c r="M291" s="10">
        <v>1735880.7430720755</v>
      </c>
      <c r="N291" s="10">
        <v>857541.136186145</v>
      </c>
      <c r="O291" s="10">
        <v>264702.17593059724</v>
      </c>
      <c r="P291" s="1"/>
    </row>
    <row r="292" spans="2:16" ht="11.25" customHeight="1">
      <c r="B292" s="25">
        <v>43678</v>
      </c>
      <c r="C292" s="26">
        <v>52291</v>
      </c>
      <c r="D292" s="10">
        <v>283</v>
      </c>
      <c r="E292" s="27">
        <v>8613</v>
      </c>
      <c r="F292" s="324"/>
      <c r="G292" s="226"/>
      <c r="H292" s="226"/>
      <c r="I292" s="227">
        <v>2497060.197199</v>
      </c>
      <c r="J292" s="226"/>
      <c r="K292" s="226"/>
      <c r="L292" s="226"/>
      <c r="M292" s="10">
        <v>1558118.5402547384</v>
      </c>
      <c r="N292" s="10">
        <v>767956.6198696606</v>
      </c>
      <c r="O292" s="10">
        <v>236142.5500053798</v>
      </c>
      <c r="P292" s="1"/>
    </row>
    <row r="293" spans="2:16" ht="11.25" customHeight="1">
      <c r="B293" s="25">
        <v>43678</v>
      </c>
      <c r="C293" s="26">
        <v>52322</v>
      </c>
      <c r="D293" s="10">
        <v>284</v>
      </c>
      <c r="E293" s="27">
        <v>8644</v>
      </c>
      <c r="F293" s="324"/>
      <c r="G293" s="226"/>
      <c r="H293" s="226"/>
      <c r="I293" s="227">
        <v>2256434.301627</v>
      </c>
      <c r="J293" s="226"/>
      <c r="K293" s="226"/>
      <c r="L293" s="226"/>
      <c r="M293" s="10">
        <v>1405584.4871331307</v>
      </c>
      <c r="N293" s="10">
        <v>691014.6285617932</v>
      </c>
      <c r="O293" s="10">
        <v>211583.3169522891</v>
      </c>
      <c r="P293" s="1"/>
    </row>
    <row r="294" spans="2:16" ht="11.25" customHeight="1">
      <c r="B294" s="25">
        <v>43678</v>
      </c>
      <c r="C294" s="26">
        <v>52352</v>
      </c>
      <c r="D294" s="10">
        <v>285</v>
      </c>
      <c r="E294" s="27">
        <v>8674</v>
      </c>
      <c r="F294" s="324"/>
      <c r="G294" s="226"/>
      <c r="H294" s="226"/>
      <c r="I294" s="227">
        <v>2045492.466052</v>
      </c>
      <c r="J294" s="226"/>
      <c r="K294" s="226"/>
      <c r="L294" s="226"/>
      <c r="M294" s="10">
        <v>1272092.543266651</v>
      </c>
      <c r="N294" s="10">
        <v>623847.9612763746</v>
      </c>
      <c r="O294" s="10">
        <v>190234.38707377118</v>
      </c>
      <c r="P294" s="1"/>
    </row>
    <row r="295" spans="2:16" ht="11.25" customHeight="1">
      <c r="B295" s="25">
        <v>43678</v>
      </c>
      <c r="C295" s="26">
        <v>52383</v>
      </c>
      <c r="D295" s="10">
        <v>286</v>
      </c>
      <c r="E295" s="27">
        <v>8705</v>
      </c>
      <c r="F295" s="324"/>
      <c r="G295" s="226"/>
      <c r="H295" s="226"/>
      <c r="I295" s="227">
        <v>1866834.421837</v>
      </c>
      <c r="J295" s="226"/>
      <c r="K295" s="226"/>
      <c r="L295" s="226"/>
      <c r="M295" s="10">
        <v>1159015.9210232678</v>
      </c>
      <c r="N295" s="10">
        <v>566948.4181722943</v>
      </c>
      <c r="O295" s="10">
        <v>172151.34922169012</v>
      </c>
      <c r="P295" s="1"/>
    </row>
    <row r="296" spans="2:16" ht="11.25" customHeight="1">
      <c r="B296" s="25">
        <v>43678</v>
      </c>
      <c r="C296" s="26">
        <v>52413</v>
      </c>
      <c r="D296" s="10">
        <v>287</v>
      </c>
      <c r="E296" s="27">
        <v>8735</v>
      </c>
      <c r="F296" s="324"/>
      <c r="G296" s="226"/>
      <c r="H296" s="226"/>
      <c r="I296" s="227">
        <v>1718041.659374</v>
      </c>
      <c r="J296" s="226"/>
      <c r="K296" s="226"/>
      <c r="L296" s="226"/>
      <c r="M296" s="10">
        <v>1064887.8024833978</v>
      </c>
      <c r="N296" s="10">
        <v>519622.28217608004</v>
      </c>
      <c r="O296" s="10">
        <v>157134.20489316873</v>
      </c>
      <c r="P296" s="1"/>
    </row>
    <row r="297" spans="2:16" ht="11.25" customHeight="1">
      <c r="B297" s="25">
        <v>43678</v>
      </c>
      <c r="C297" s="26">
        <v>52444</v>
      </c>
      <c r="D297" s="10">
        <v>288</v>
      </c>
      <c r="E297" s="27">
        <v>8766</v>
      </c>
      <c r="F297" s="324"/>
      <c r="G297" s="226"/>
      <c r="H297" s="226"/>
      <c r="I297" s="227">
        <v>1590646.260057</v>
      </c>
      <c r="J297" s="226"/>
      <c r="K297" s="226"/>
      <c r="L297" s="226"/>
      <c r="M297" s="10">
        <v>984252.5526687893</v>
      </c>
      <c r="N297" s="10">
        <v>479054.09416276735</v>
      </c>
      <c r="O297" s="10">
        <v>144252.7635735926</v>
      </c>
      <c r="P297" s="1"/>
    </row>
    <row r="298" spans="2:16" ht="11.25" customHeight="1">
      <c r="B298" s="25">
        <v>43678</v>
      </c>
      <c r="C298" s="26">
        <v>52475</v>
      </c>
      <c r="D298" s="10">
        <v>289</v>
      </c>
      <c r="E298" s="27">
        <v>8797</v>
      </c>
      <c r="F298" s="324"/>
      <c r="G298" s="226"/>
      <c r="H298" s="226"/>
      <c r="I298" s="227">
        <v>1485011.664661</v>
      </c>
      <c r="J298" s="226"/>
      <c r="K298" s="226"/>
      <c r="L298" s="226"/>
      <c r="M298" s="10">
        <v>917329.9756095902</v>
      </c>
      <c r="N298" s="10">
        <v>445346.1317463265</v>
      </c>
      <c r="O298" s="10">
        <v>133534.6246141165</v>
      </c>
      <c r="P298" s="1"/>
    </row>
    <row r="299" spans="2:16" ht="11.25" customHeight="1">
      <c r="B299" s="25">
        <v>43678</v>
      </c>
      <c r="C299" s="26">
        <v>52505</v>
      </c>
      <c r="D299" s="10">
        <v>290</v>
      </c>
      <c r="E299" s="27">
        <v>8827</v>
      </c>
      <c r="F299" s="324"/>
      <c r="G299" s="226"/>
      <c r="H299" s="226"/>
      <c r="I299" s="227">
        <v>1390643.931338</v>
      </c>
      <c r="J299" s="226"/>
      <c r="K299" s="226"/>
      <c r="L299" s="226"/>
      <c r="M299" s="10">
        <v>857626.5662142335</v>
      </c>
      <c r="N299" s="10">
        <v>415336.4934503696</v>
      </c>
      <c r="O299" s="10">
        <v>124025.89820490414</v>
      </c>
      <c r="P299" s="1"/>
    </row>
    <row r="300" spans="2:16" ht="11.25" customHeight="1">
      <c r="B300" s="25">
        <v>43678</v>
      </c>
      <c r="C300" s="26">
        <v>52536</v>
      </c>
      <c r="D300" s="10">
        <v>291</v>
      </c>
      <c r="E300" s="27">
        <v>8858</v>
      </c>
      <c r="F300" s="324"/>
      <c r="G300" s="226"/>
      <c r="H300" s="226"/>
      <c r="I300" s="227">
        <v>1300511.36</v>
      </c>
      <c r="J300" s="226"/>
      <c r="K300" s="226"/>
      <c r="L300" s="226"/>
      <c r="M300" s="10">
        <v>800680.4225908456</v>
      </c>
      <c r="N300" s="10">
        <v>386772.1272810976</v>
      </c>
      <c r="O300" s="10">
        <v>115006.94776974444</v>
      </c>
      <c r="P300" s="1"/>
    </row>
    <row r="301" spans="2:16" ht="11.25" customHeight="1">
      <c r="B301" s="25">
        <v>43678</v>
      </c>
      <c r="C301" s="26">
        <v>52566</v>
      </c>
      <c r="D301" s="10">
        <v>292</v>
      </c>
      <c r="E301" s="27">
        <v>8888</v>
      </c>
      <c r="F301" s="324"/>
      <c r="G301" s="226"/>
      <c r="H301" s="226"/>
      <c r="I301" s="227">
        <v>1217306.48</v>
      </c>
      <c r="J301" s="226"/>
      <c r="K301" s="226"/>
      <c r="L301" s="226"/>
      <c r="M301" s="10">
        <v>748223.8610431398</v>
      </c>
      <c r="N301" s="10">
        <v>360543.17638748314</v>
      </c>
      <c r="O301" s="10">
        <v>106768.28640882958</v>
      </c>
      <c r="P301" s="1"/>
    </row>
    <row r="302" spans="2:16" ht="11.25" customHeight="1">
      <c r="B302" s="25">
        <v>43678</v>
      </c>
      <c r="C302" s="26">
        <v>52597</v>
      </c>
      <c r="D302" s="10">
        <v>293</v>
      </c>
      <c r="E302" s="27">
        <v>8919</v>
      </c>
      <c r="F302" s="324"/>
      <c r="G302" s="226"/>
      <c r="H302" s="226"/>
      <c r="I302" s="227">
        <v>1135710.81</v>
      </c>
      <c r="J302" s="226"/>
      <c r="K302" s="226"/>
      <c r="L302" s="226"/>
      <c r="M302" s="10">
        <v>696886.6717851086</v>
      </c>
      <c r="N302" s="10">
        <v>334951.5394362971</v>
      </c>
      <c r="O302" s="10">
        <v>98769.66702909749</v>
      </c>
      <c r="P302" s="1"/>
    </row>
    <row r="303" spans="2:16" ht="11.25" customHeight="1">
      <c r="B303" s="25">
        <v>43678</v>
      </c>
      <c r="C303" s="26">
        <v>52628</v>
      </c>
      <c r="D303" s="10">
        <v>294</v>
      </c>
      <c r="E303" s="27">
        <v>8950</v>
      </c>
      <c r="F303" s="324"/>
      <c r="G303" s="226"/>
      <c r="H303" s="226"/>
      <c r="I303" s="227">
        <v>1063821.8</v>
      </c>
      <c r="J303" s="226"/>
      <c r="K303" s="226"/>
      <c r="L303" s="226"/>
      <c r="M303" s="10">
        <v>651667.5021064567</v>
      </c>
      <c r="N303" s="10">
        <v>312420.82598027884</v>
      </c>
      <c r="O303" s="10">
        <v>91735.66369272533</v>
      </c>
      <c r="P303" s="1"/>
    </row>
    <row r="304" spans="2:16" ht="11.25" customHeight="1">
      <c r="B304" s="25">
        <v>43678</v>
      </c>
      <c r="C304" s="26">
        <v>52657</v>
      </c>
      <c r="D304" s="10">
        <v>295</v>
      </c>
      <c r="E304" s="27">
        <v>8979</v>
      </c>
      <c r="F304" s="324"/>
      <c r="G304" s="226"/>
      <c r="H304" s="226"/>
      <c r="I304" s="227">
        <v>1001652.8</v>
      </c>
      <c r="J304" s="226"/>
      <c r="K304" s="226"/>
      <c r="L304" s="226"/>
      <c r="M304" s="10">
        <v>612610.9131754021</v>
      </c>
      <c r="N304" s="10">
        <v>292997.6137431392</v>
      </c>
      <c r="O304" s="10">
        <v>85691.52303141565</v>
      </c>
      <c r="P304" s="1"/>
    </row>
    <row r="305" spans="2:16" ht="11.25" customHeight="1">
      <c r="B305" s="25">
        <v>43678</v>
      </c>
      <c r="C305" s="26">
        <v>52688</v>
      </c>
      <c r="D305" s="10">
        <v>296</v>
      </c>
      <c r="E305" s="27">
        <v>9010</v>
      </c>
      <c r="F305" s="324"/>
      <c r="G305" s="226"/>
      <c r="H305" s="226"/>
      <c r="I305" s="227">
        <v>947226.25</v>
      </c>
      <c r="J305" s="226"/>
      <c r="K305" s="226"/>
      <c r="L305" s="226"/>
      <c r="M305" s="10">
        <v>578341.0561466542</v>
      </c>
      <c r="N305" s="10">
        <v>275903.6658314892</v>
      </c>
      <c r="O305" s="10">
        <v>80350.36775993183</v>
      </c>
      <c r="P305" s="1"/>
    </row>
    <row r="306" spans="2:16" ht="11.25" customHeight="1">
      <c r="B306" s="25">
        <v>43678</v>
      </c>
      <c r="C306" s="26">
        <v>52718</v>
      </c>
      <c r="D306" s="10">
        <v>297</v>
      </c>
      <c r="E306" s="27">
        <v>9040</v>
      </c>
      <c r="F306" s="324"/>
      <c r="G306" s="226"/>
      <c r="H306" s="226"/>
      <c r="I306" s="227">
        <v>905949.77</v>
      </c>
      <c r="J306" s="226"/>
      <c r="K306" s="226"/>
      <c r="L306" s="226"/>
      <c r="M306" s="10">
        <v>552231.2489133307</v>
      </c>
      <c r="N306" s="10">
        <v>262799.293078394</v>
      </c>
      <c r="O306" s="10">
        <v>76220.30356661593</v>
      </c>
      <c r="P306" s="1"/>
    </row>
    <row r="307" spans="2:16" ht="11.25" customHeight="1">
      <c r="B307" s="25">
        <v>43678</v>
      </c>
      <c r="C307" s="26">
        <v>52749</v>
      </c>
      <c r="D307" s="10">
        <v>298</v>
      </c>
      <c r="E307" s="27">
        <v>9071</v>
      </c>
      <c r="F307" s="324"/>
      <c r="G307" s="226"/>
      <c r="H307" s="226"/>
      <c r="I307" s="227">
        <v>877678.89</v>
      </c>
      <c r="J307" s="226"/>
      <c r="K307" s="226"/>
      <c r="L307" s="226"/>
      <c r="M307" s="10">
        <v>534091.0385382184</v>
      </c>
      <c r="N307" s="10">
        <v>253520.21723111926</v>
      </c>
      <c r="O307" s="10">
        <v>73217.63545791601</v>
      </c>
      <c r="P307" s="1"/>
    </row>
    <row r="308" spans="2:16" ht="11.25" customHeight="1">
      <c r="B308" s="25">
        <v>43678</v>
      </c>
      <c r="C308" s="26">
        <v>52779</v>
      </c>
      <c r="D308" s="10">
        <v>299</v>
      </c>
      <c r="E308" s="27">
        <v>9101</v>
      </c>
      <c r="F308" s="324"/>
      <c r="G308" s="226"/>
      <c r="H308" s="226"/>
      <c r="I308" s="227">
        <v>849346.97</v>
      </c>
      <c r="J308" s="226"/>
      <c r="K308" s="226"/>
      <c r="L308" s="226"/>
      <c r="M308" s="10">
        <v>516001.9471128443</v>
      </c>
      <c r="N308" s="10">
        <v>244330.91140050982</v>
      </c>
      <c r="O308" s="10">
        <v>70274.47333214912</v>
      </c>
      <c r="P308" s="1"/>
    </row>
    <row r="309" spans="2:16" ht="11.25" customHeight="1">
      <c r="B309" s="25">
        <v>43678</v>
      </c>
      <c r="C309" s="26">
        <v>52810</v>
      </c>
      <c r="D309" s="10">
        <v>300</v>
      </c>
      <c r="E309" s="27">
        <v>9132</v>
      </c>
      <c r="F309" s="324"/>
      <c r="G309" s="226"/>
      <c r="H309" s="226"/>
      <c r="I309" s="227">
        <v>820953.69</v>
      </c>
      <c r="J309" s="226"/>
      <c r="K309" s="226"/>
      <c r="L309" s="226"/>
      <c r="M309" s="10">
        <v>497906.31776994304</v>
      </c>
      <c r="N309" s="10">
        <v>235162.8984655981</v>
      </c>
      <c r="O309" s="10">
        <v>67351.08686495254</v>
      </c>
      <c r="P309" s="1"/>
    </row>
    <row r="310" spans="2:16" ht="11.25" customHeight="1">
      <c r="B310" s="25">
        <v>43678</v>
      </c>
      <c r="C310" s="26">
        <v>52841</v>
      </c>
      <c r="D310" s="10">
        <v>301</v>
      </c>
      <c r="E310" s="27">
        <v>9163</v>
      </c>
      <c r="F310" s="324"/>
      <c r="G310" s="226"/>
      <c r="H310" s="226"/>
      <c r="I310" s="227">
        <v>793416.83</v>
      </c>
      <c r="J310" s="226"/>
      <c r="K310" s="226"/>
      <c r="L310" s="226"/>
      <c r="M310" s="10">
        <v>480389.1226895838</v>
      </c>
      <c r="N310" s="10">
        <v>226312.4392451847</v>
      </c>
      <c r="O310" s="10">
        <v>64541.766708518524</v>
      </c>
      <c r="P310" s="1"/>
    </row>
    <row r="311" spans="2:16" ht="11.25" customHeight="1">
      <c r="B311" s="25">
        <v>43678</v>
      </c>
      <c r="C311" s="26">
        <v>52871</v>
      </c>
      <c r="D311" s="10">
        <v>302</v>
      </c>
      <c r="E311" s="27">
        <v>9193</v>
      </c>
      <c r="F311" s="324"/>
      <c r="G311" s="226"/>
      <c r="H311" s="226"/>
      <c r="I311" s="227">
        <v>765820.17</v>
      </c>
      <c r="J311" s="226"/>
      <c r="K311" s="226"/>
      <c r="L311" s="226"/>
      <c r="M311" s="10">
        <v>462919.1186629019</v>
      </c>
      <c r="N311" s="10">
        <v>217545.52056356284</v>
      </c>
      <c r="O311" s="10">
        <v>61787.21956797201</v>
      </c>
      <c r="P311" s="1"/>
    </row>
    <row r="312" spans="2:16" ht="11.25" customHeight="1">
      <c r="B312" s="25">
        <v>43678</v>
      </c>
      <c r="C312" s="26">
        <v>52902</v>
      </c>
      <c r="D312" s="10">
        <v>303</v>
      </c>
      <c r="E312" s="27">
        <v>9224</v>
      </c>
      <c r="F312" s="324"/>
      <c r="G312" s="226"/>
      <c r="H312" s="226"/>
      <c r="I312" s="227">
        <v>738903.51</v>
      </c>
      <c r="J312" s="226"/>
      <c r="K312" s="226"/>
      <c r="L312" s="226"/>
      <c r="M312" s="10">
        <v>445891.12241462833</v>
      </c>
      <c r="N312" s="10">
        <v>209010.4239939321</v>
      </c>
      <c r="O312" s="10">
        <v>59111.64875161973</v>
      </c>
      <c r="P312" s="1"/>
    </row>
    <row r="313" spans="2:16" ht="11.25" customHeight="1">
      <c r="B313" s="25">
        <v>43678</v>
      </c>
      <c r="C313" s="26">
        <v>52932</v>
      </c>
      <c r="D313" s="10">
        <v>304</v>
      </c>
      <c r="E313" s="27">
        <v>9254</v>
      </c>
      <c r="F313" s="324"/>
      <c r="G313" s="226"/>
      <c r="H313" s="226"/>
      <c r="I313" s="227">
        <v>713979.8</v>
      </c>
      <c r="J313" s="226"/>
      <c r="K313" s="226"/>
      <c r="L313" s="226"/>
      <c r="M313" s="10">
        <v>430143.71473287756</v>
      </c>
      <c r="N313" s="10">
        <v>201132.6007001514</v>
      </c>
      <c r="O313" s="10">
        <v>56650.49112967251</v>
      </c>
      <c r="P313" s="1"/>
    </row>
    <row r="314" spans="2:16" ht="11.25" customHeight="1">
      <c r="B314" s="25">
        <v>43678</v>
      </c>
      <c r="C314" s="26">
        <v>52963</v>
      </c>
      <c r="D314" s="10">
        <v>305</v>
      </c>
      <c r="E314" s="27">
        <v>9285</v>
      </c>
      <c r="F314" s="324"/>
      <c r="G314" s="226"/>
      <c r="H314" s="226"/>
      <c r="I314" s="227">
        <v>688999.64</v>
      </c>
      <c r="J314" s="226"/>
      <c r="K314" s="226"/>
      <c r="L314" s="226"/>
      <c r="M314" s="10">
        <v>414390.1565184209</v>
      </c>
      <c r="N314" s="10">
        <v>193273.54445207148</v>
      </c>
      <c r="O314" s="10">
        <v>54206.35949233398</v>
      </c>
      <c r="P314" s="1"/>
    </row>
    <row r="315" spans="2:16" ht="11.25" customHeight="1">
      <c r="B315" s="25">
        <v>43678</v>
      </c>
      <c r="C315" s="26">
        <v>52994</v>
      </c>
      <c r="D315" s="10">
        <v>306</v>
      </c>
      <c r="E315" s="27">
        <v>9316</v>
      </c>
      <c r="F315" s="324"/>
      <c r="G315" s="226"/>
      <c r="H315" s="226"/>
      <c r="I315" s="227">
        <v>663962.87</v>
      </c>
      <c r="J315" s="226"/>
      <c r="K315" s="226"/>
      <c r="L315" s="226"/>
      <c r="M315" s="10">
        <v>398654.80970006005</v>
      </c>
      <c r="N315" s="10">
        <v>185461.63397449805</v>
      </c>
      <c r="O315" s="10">
        <v>51795.082720568054</v>
      </c>
      <c r="P315" s="1"/>
    </row>
    <row r="316" spans="2:16" ht="11.25" customHeight="1">
      <c r="B316" s="25">
        <v>43678</v>
      </c>
      <c r="C316" s="26">
        <v>53022</v>
      </c>
      <c r="D316" s="10">
        <v>307</v>
      </c>
      <c r="E316" s="27">
        <v>9344</v>
      </c>
      <c r="F316" s="324"/>
      <c r="G316" s="226"/>
      <c r="H316" s="226"/>
      <c r="I316" s="227">
        <v>638869.44</v>
      </c>
      <c r="J316" s="226"/>
      <c r="K316" s="226"/>
      <c r="L316" s="226"/>
      <c r="M316" s="10">
        <v>383000.5979630473</v>
      </c>
      <c r="N316" s="10">
        <v>177769.65998336807</v>
      </c>
      <c r="O316" s="10">
        <v>49456.92406424434</v>
      </c>
      <c r="P316" s="1"/>
    </row>
    <row r="317" spans="2:16" ht="11.25" customHeight="1">
      <c r="B317" s="25">
        <v>43678</v>
      </c>
      <c r="C317" s="26">
        <v>53053</v>
      </c>
      <c r="D317" s="10">
        <v>308</v>
      </c>
      <c r="E317" s="27">
        <v>9375</v>
      </c>
      <c r="F317" s="324"/>
      <c r="G317" s="226"/>
      <c r="H317" s="226"/>
      <c r="I317" s="227">
        <v>614741.74</v>
      </c>
      <c r="J317" s="226"/>
      <c r="K317" s="226"/>
      <c r="L317" s="226"/>
      <c r="M317" s="10">
        <v>367911.03891798196</v>
      </c>
      <c r="N317" s="10">
        <v>170331.55112918036</v>
      </c>
      <c r="O317" s="10">
        <v>47186.871168026846</v>
      </c>
      <c r="P317" s="1"/>
    </row>
    <row r="318" spans="2:16" ht="11.25" customHeight="1">
      <c r="B318" s="25">
        <v>43678</v>
      </c>
      <c r="C318" s="26">
        <v>53083</v>
      </c>
      <c r="D318" s="10">
        <v>309</v>
      </c>
      <c r="E318" s="27">
        <v>9405</v>
      </c>
      <c r="F318" s="324"/>
      <c r="G318" s="226"/>
      <c r="H318" s="226"/>
      <c r="I318" s="227">
        <v>591697.4</v>
      </c>
      <c r="J318" s="226"/>
      <c r="K318" s="226"/>
      <c r="L318" s="226"/>
      <c r="M318" s="10">
        <v>353538.1931401093</v>
      </c>
      <c r="N318" s="10">
        <v>163274.50956488488</v>
      </c>
      <c r="O318" s="10">
        <v>45046.44797409501</v>
      </c>
      <c r="P318" s="1"/>
    </row>
    <row r="319" spans="2:16" ht="11.25" customHeight="1">
      <c r="B319" s="25">
        <v>43678</v>
      </c>
      <c r="C319" s="26">
        <v>53114</v>
      </c>
      <c r="D319" s="10">
        <v>310</v>
      </c>
      <c r="E319" s="27">
        <v>9436</v>
      </c>
      <c r="F319" s="324"/>
      <c r="G319" s="226"/>
      <c r="H319" s="226"/>
      <c r="I319" s="227">
        <v>571488.3</v>
      </c>
      <c r="J319" s="226"/>
      <c r="K319" s="226"/>
      <c r="L319" s="226"/>
      <c r="M319" s="10">
        <v>340884.1431502674</v>
      </c>
      <c r="N319" s="10">
        <v>157030.11274298897</v>
      </c>
      <c r="O319" s="10">
        <v>43140.1574270952</v>
      </c>
      <c r="P319" s="1"/>
    </row>
    <row r="320" spans="2:16" ht="11.25" customHeight="1">
      <c r="B320" s="25">
        <v>43678</v>
      </c>
      <c r="C320" s="26">
        <v>53144</v>
      </c>
      <c r="D320" s="10">
        <v>311</v>
      </c>
      <c r="E320" s="27">
        <v>9466</v>
      </c>
      <c r="F320" s="324"/>
      <c r="G320" s="226"/>
      <c r="H320" s="226"/>
      <c r="I320" s="227">
        <v>553253.14</v>
      </c>
      <c r="J320" s="226"/>
      <c r="K320" s="226"/>
      <c r="L320" s="226"/>
      <c r="M320" s="10">
        <v>329465.46951374004</v>
      </c>
      <c r="N320" s="10">
        <v>151396.49262475342</v>
      </c>
      <c r="O320" s="10">
        <v>41421.96340193975</v>
      </c>
      <c r="P320" s="1"/>
    </row>
    <row r="321" spans="2:16" ht="11.25" customHeight="1">
      <c r="B321" s="25">
        <v>43678</v>
      </c>
      <c r="C321" s="26">
        <v>53175</v>
      </c>
      <c r="D321" s="10">
        <v>312</v>
      </c>
      <c r="E321" s="27">
        <v>9497</v>
      </c>
      <c r="F321" s="324"/>
      <c r="G321" s="226"/>
      <c r="H321" s="226"/>
      <c r="I321" s="227">
        <v>538329.35</v>
      </c>
      <c r="J321" s="226"/>
      <c r="K321" s="226"/>
      <c r="L321" s="226"/>
      <c r="M321" s="10">
        <v>320034.5411233804</v>
      </c>
      <c r="N321" s="10">
        <v>146688.76661429845</v>
      </c>
      <c r="O321" s="10">
        <v>39963.94412427923</v>
      </c>
      <c r="P321" s="1"/>
    </row>
    <row r="322" spans="2:16" ht="11.25" customHeight="1">
      <c r="B322" s="25">
        <v>43678</v>
      </c>
      <c r="C322" s="26">
        <v>53206</v>
      </c>
      <c r="D322" s="10">
        <v>313</v>
      </c>
      <c r="E322" s="27">
        <v>9528</v>
      </c>
      <c r="F322" s="324"/>
      <c r="G322" s="226"/>
      <c r="H322" s="226"/>
      <c r="I322" s="227">
        <v>524780.54</v>
      </c>
      <c r="J322" s="226"/>
      <c r="K322" s="226"/>
      <c r="L322" s="226"/>
      <c r="M322" s="10">
        <v>311450.6895150423</v>
      </c>
      <c r="N322" s="10">
        <v>142391.27951096464</v>
      </c>
      <c r="O322" s="10">
        <v>38628.82501318027</v>
      </c>
      <c r="P322" s="1"/>
    </row>
    <row r="323" spans="2:16" ht="11.25" customHeight="1">
      <c r="B323" s="25">
        <v>43678</v>
      </c>
      <c r="C323" s="26">
        <v>53236</v>
      </c>
      <c r="D323" s="10">
        <v>314</v>
      </c>
      <c r="E323" s="27">
        <v>9558</v>
      </c>
      <c r="F323" s="324"/>
      <c r="G323" s="226"/>
      <c r="H323" s="226"/>
      <c r="I323" s="227">
        <v>511693.77</v>
      </c>
      <c r="J323" s="226"/>
      <c r="K323" s="226"/>
      <c r="L323" s="226"/>
      <c r="M323" s="10">
        <v>303185.38637052436</v>
      </c>
      <c r="N323" s="10">
        <v>138271.32594619459</v>
      </c>
      <c r="O323" s="10">
        <v>37357.37196459048</v>
      </c>
      <c r="P323" s="1"/>
    </row>
    <row r="324" spans="2:16" ht="11.25" customHeight="1">
      <c r="B324" s="25">
        <v>43678</v>
      </c>
      <c r="C324" s="26">
        <v>53267</v>
      </c>
      <c r="D324" s="10">
        <v>315</v>
      </c>
      <c r="E324" s="27">
        <v>9589</v>
      </c>
      <c r="F324" s="324"/>
      <c r="G324" s="226"/>
      <c r="H324" s="226"/>
      <c r="I324" s="227">
        <v>499878.95</v>
      </c>
      <c r="J324" s="226"/>
      <c r="K324" s="226"/>
      <c r="L324" s="226"/>
      <c r="M324" s="10">
        <v>295682.59628286696</v>
      </c>
      <c r="N324" s="10">
        <v>134506.6384279066</v>
      </c>
      <c r="O324" s="10">
        <v>36186.3290263496</v>
      </c>
      <c r="P324" s="1"/>
    </row>
    <row r="325" spans="2:16" ht="11.25" customHeight="1">
      <c r="B325" s="25">
        <v>43678</v>
      </c>
      <c r="C325" s="26">
        <v>53297</v>
      </c>
      <c r="D325" s="10">
        <v>316</v>
      </c>
      <c r="E325" s="27">
        <v>9619</v>
      </c>
      <c r="F325" s="324"/>
      <c r="G325" s="226"/>
      <c r="H325" s="226"/>
      <c r="I325" s="227">
        <v>488036.82</v>
      </c>
      <c r="J325" s="226"/>
      <c r="K325" s="226"/>
      <c r="L325" s="226"/>
      <c r="M325" s="10">
        <v>288204.0391035571</v>
      </c>
      <c r="N325" s="10">
        <v>130781.9433329856</v>
      </c>
      <c r="O325" s="10">
        <v>35040.046883696334</v>
      </c>
      <c r="P325" s="1"/>
    </row>
    <row r="326" spans="2:16" ht="11.25" customHeight="1">
      <c r="B326" s="25">
        <v>43678</v>
      </c>
      <c r="C326" s="26">
        <v>53328</v>
      </c>
      <c r="D326" s="10">
        <v>317</v>
      </c>
      <c r="E326" s="27">
        <v>9650</v>
      </c>
      <c r="F326" s="324"/>
      <c r="G326" s="226"/>
      <c r="H326" s="226"/>
      <c r="I326" s="227">
        <v>476167.25</v>
      </c>
      <c r="J326" s="226"/>
      <c r="K326" s="226"/>
      <c r="L326" s="226"/>
      <c r="M326" s="10">
        <v>280717.68614619493</v>
      </c>
      <c r="N326" s="10">
        <v>127060.80184884949</v>
      </c>
      <c r="O326" s="10">
        <v>33898.86078988514</v>
      </c>
      <c r="P326" s="1"/>
    </row>
    <row r="327" spans="2:16" ht="11.25" customHeight="1">
      <c r="B327" s="25">
        <v>43678</v>
      </c>
      <c r="C327" s="26">
        <v>53359</v>
      </c>
      <c r="D327" s="10">
        <v>318</v>
      </c>
      <c r="E327" s="27">
        <v>9681</v>
      </c>
      <c r="F327" s="324"/>
      <c r="G327" s="226"/>
      <c r="H327" s="226"/>
      <c r="I327" s="227">
        <v>465072.37</v>
      </c>
      <c r="J327" s="226"/>
      <c r="K327" s="226"/>
      <c r="L327" s="226"/>
      <c r="M327" s="10">
        <v>273711.83189209556</v>
      </c>
      <c r="N327" s="10">
        <v>123574.6759901788</v>
      </c>
      <c r="O327" s="10">
        <v>32829.147994015664</v>
      </c>
      <c r="P327" s="1"/>
    </row>
    <row r="328" spans="2:16" ht="11.25" customHeight="1">
      <c r="B328" s="25">
        <v>43678</v>
      </c>
      <c r="C328" s="26">
        <v>53387</v>
      </c>
      <c r="D328" s="10">
        <v>319</v>
      </c>
      <c r="E328" s="27">
        <v>9709</v>
      </c>
      <c r="F328" s="324"/>
      <c r="G328" s="226"/>
      <c r="H328" s="226"/>
      <c r="I328" s="227">
        <v>454414.57</v>
      </c>
      <c r="J328" s="226"/>
      <c r="K328" s="226"/>
      <c r="L328" s="226"/>
      <c r="M328" s="10">
        <v>267029.5988520966</v>
      </c>
      <c r="N328" s="10">
        <v>120280.83340949341</v>
      </c>
      <c r="O328" s="10">
        <v>31831.82738993592</v>
      </c>
      <c r="P328" s="1"/>
    </row>
    <row r="329" spans="2:16" ht="11.25" customHeight="1">
      <c r="B329" s="25">
        <v>43678</v>
      </c>
      <c r="C329" s="26">
        <v>53418</v>
      </c>
      <c r="D329" s="10">
        <v>320</v>
      </c>
      <c r="E329" s="27">
        <v>9740</v>
      </c>
      <c r="F329" s="324"/>
      <c r="G329" s="226"/>
      <c r="H329" s="226"/>
      <c r="I329" s="227">
        <v>444183.57</v>
      </c>
      <c r="J329" s="226"/>
      <c r="K329" s="226"/>
      <c r="L329" s="226"/>
      <c r="M329" s="10">
        <v>260574.8070625937</v>
      </c>
      <c r="N329" s="10">
        <v>117074.83193989472</v>
      </c>
      <c r="O329" s="10">
        <v>30852.14083289758</v>
      </c>
      <c r="P329" s="1"/>
    </row>
    <row r="330" spans="2:16" ht="11.25" customHeight="1">
      <c r="B330" s="25">
        <v>43678</v>
      </c>
      <c r="C330" s="26">
        <v>53448</v>
      </c>
      <c r="D330" s="10">
        <v>321</v>
      </c>
      <c r="E330" s="27">
        <v>9770</v>
      </c>
      <c r="F330" s="324"/>
      <c r="G330" s="226"/>
      <c r="H330" s="226"/>
      <c r="I330" s="227">
        <v>433929.2</v>
      </c>
      <c r="J330" s="226"/>
      <c r="K330" s="226"/>
      <c r="L330" s="226"/>
      <c r="M330" s="10">
        <v>254141.37228080665</v>
      </c>
      <c r="N330" s="10">
        <v>113903.28675080679</v>
      </c>
      <c r="O330" s="10">
        <v>29893.316594084394</v>
      </c>
      <c r="P330" s="1"/>
    </row>
    <row r="331" spans="2:16" ht="11.25" customHeight="1">
      <c r="B331" s="25">
        <v>43678</v>
      </c>
      <c r="C331" s="26">
        <v>53479</v>
      </c>
      <c r="D331" s="10">
        <v>322</v>
      </c>
      <c r="E331" s="27">
        <v>9801</v>
      </c>
      <c r="F331" s="324"/>
      <c r="G331" s="226"/>
      <c r="H331" s="226"/>
      <c r="I331" s="227">
        <v>425295.48</v>
      </c>
      <c r="J331" s="226"/>
      <c r="K331" s="226"/>
      <c r="L331" s="226"/>
      <c r="M331" s="10">
        <v>248662.35425841642</v>
      </c>
      <c r="N331" s="10">
        <v>111164.21856554135</v>
      </c>
      <c r="O331" s="10">
        <v>29050.8928534214</v>
      </c>
      <c r="P331" s="1"/>
    </row>
    <row r="332" spans="2:16" ht="11.25" customHeight="1">
      <c r="B332" s="25">
        <v>43678</v>
      </c>
      <c r="C332" s="26">
        <v>53509</v>
      </c>
      <c r="D332" s="10">
        <v>323</v>
      </c>
      <c r="E332" s="27">
        <v>9831</v>
      </c>
      <c r="F332" s="324"/>
      <c r="G332" s="226"/>
      <c r="H332" s="226"/>
      <c r="I332" s="227">
        <v>416641.99</v>
      </c>
      <c r="J332" s="226"/>
      <c r="K332" s="226"/>
      <c r="L332" s="226"/>
      <c r="M332" s="10">
        <v>243202.9683187441</v>
      </c>
      <c r="N332" s="10">
        <v>108456.00845223835</v>
      </c>
      <c r="O332" s="10">
        <v>28226.96374845872</v>
      </c>
      <c r="P332" s="1"/>
    </row>
    <row r="333" spans="2:16" ht="11.25" customHeight="1">
      <c r="B333" s="25">
        <v>43678</v>
      </c>
      <c r="C333" s="26">
        <v>53540</v>
      </c>
      <c r="D333" s="10">
        <v>324</v>
      </c>
      <c r="E333" s="27">
        <v>9862</v>
      </c>
      <c r="F333" s="324"/>
      <c r="G333" s="226"/>
      <c r="H333" s="226"/>
      <c r="I333" s="227">
        <v>407968.57</v>
      </c>
      <c r="J333" s="226"/>
      <c r="K333" s="226"/>
      <c r="L333" s="226"/>
      <c r="M333" s="10">
        <v>237736.2016602443</v>
      </c>
      <c r="N333" s="10">
        <v>105748.48596926194</v>
      </c>
      <c r="O333" s="10">
        <v>27405.726945110848</v>
      </c>
      <c r="P333" s="1"/>
    </row>
    <row r="334" spans="2:16" ht="11.25" customHeight="1">
      <c r="B334" s="25">
        <v>43678</v>
      </c>
      <c r="C334" s="26">
        <v>53571</v>
      </c>
      <c r="D334" s="10">
        <v>325</v>
      </c>
      <c r="E334" s="27">
        <v>9893</v>
      </c>
      <c r="F334" s="324"/>
      <c r="G334" s="226"/>
      <c r="H334" s="226"/>
      <c r="I334" s="227">
        <v>399275.19</v>
      </c>
      <c r="J334" s="226"/>
      <c r="K334" s="226"/>
      <c r="L334" s="226"/>
      <c r="M334" s="10">
        <v>232275.66787306467</v>
      </c>
      <c r="N334" s="10">
        <v>103056.7989978716</v>
      </c>
      <c r="O334" s="10">
        <v>26595.027066574152</v>
      </c>
      <c r="P334" s="1"/>
    </row>
    <row r="335" spans="2:16" ht="11.25" customHeight="1">
      <c r="B335" s="25">
        <v>43678</v>
      </c>
      <c r="C335" s="26">
        <v>53601</v>
      </c>
      <c r="D335" s="10">
        <v>326</v>
      </c>
      <c r="E335" s="27">
        <v>9923</v>
      </c>
      <c r="F335" s="324"/>
      <c r="G335" s="226"/>
      <c r="H335" s="226"/>
      <c r="I335" s="227">
        <v>390561.79</v>
      </c>
      <c r="J335" s="226"/>
      <c r="K335" s="226"/>
      <c r="L335" s="226"/>
      <c r="M335" s="10">
        <v>226833.7671293375</v>
      </c>
      <c r="N335" s="10">
        <v>100394.6116419262</v>
      </c>
      <c r="O335" s="10">
        <v>25801.816085904273</v>
      </c>
      <c r="P335" s="1"/>
    </row>
    <row r="336" spans="2:16" ht="11.25" customHeight="1">
      <c r="B336" s="25">
        <v>43678</v>
      </c>
      <c r="C336" s="26">
        <v>53632</v>
      </c>
      <c r="D336" s="10">
        <v>327</v>
      </c>
      <c r="E336" s="27">
        <v>9954</v>
      </c>
      <c r="F336" s="324"/>
      <c r="G336" s="226"/>
      <c r="H336" s="226"/>
      <c r="I336" s="227">
        <v>382776.72</v>
      </c>
      <c r="J336" s="226"/>
      <c r="K336" s="226"/>
      <c r="L336" s="226"/>
      <c r="M336" s="10">
        <v>221935.2304875702</v>
      </c>
      <c r="N336" s="10">
        <v>97976.75244574639</v>
      </c>
      <c r="O336" s="10">
        <v>25073.763830691507</v>
      </c>
      <c r="P336" s="1"/>
    </row>
    <row r="337" spans="2:16" ht="11.25" customHeight="1">
      <c r="B337" s="25">
        <v>43678</v>
      </c>
      <c r="C337" s="26">
        <v>53662</v>
      </c>
      <c r="D337" s="10">
        <v>328</v>
      </c>
      <c r="E337" s="27">
        <v>9984</v>
      </c>
      <c r="F337" s="324"/>
      <c r="G337" s="226"/>
      <c r="H337" s="226"/>
      <c r="I337" s="227">
        <v>376845.88</v>
      </c>
      <c r="J337" s="226"/>
      <c r="K337" s="226"/>
      <c r="L337" s="226"/>
      <c r="M337" s="10">
        <v>218137.86782477988</v>
      </c>
      <c r="N337" s="10">
        <v>96063.32679474639</v>
      </c>
      <c r="O337" s="10">
        <v>24483.31368987247</v>
      </c>
      <c r="P337" s="1"/>
    </row>
    <row r="338" spans="2:16" ht="11.25" customHeight="1">
      <c r="B338" s="25">
        <v>43678</v>
      </c>
      <c r="C338" s="26">
        <v>53693</v>
      </c>
      <c r="D338" s="10">
        <v>329</v>
      </c>
      <c r="E338" s="27">
        <v>10015</v>
      </c>
      <c r="F338" s="324"/>
      <c r="G338" s="226"/>
      <c r="H338" s="226"/>
      <c r="I338" s="227">
        <v>121467.55</v>
      </c>
      <c r="J338" s="226"/>
      <c r="K338" s="226"/>
      <c r="L338" s="226"/>
      <c r="M338" s="10">
        <v>0</v>
      </c>
      <c r="N338" s="10">
        <v>0</v>
      </c>
      <c r="O338" s="10">
        <v>0</v>
      </c>
      <c r="P338" s="1"/>
    </row>
    <row r="339" spans="2:16" ht="11.25" customHeight="1">
      <c r="B339" s="25">
        <v>43678</v>
      </c>
      <c r="C339" s="26">
        <v>53724</v>
      </c>
      <c r="D339" s="10">
        <v>330</v>
      </c>
      <c r="E339" s="27">
        <v>10046</v>
      </c>
      <c r="F339" s="324"/>
      <c r="G339" s="226"/>
      <c r="H339" s="226"/>
      <c r="I339" s="227">
        <v>66075.66</v>
      </c>
      <c r="J339" s="226"/>
      <c r="K339" s="226"/>
      <c r="L339" s="226"/>
      <c r="M339" s="10">
        <v>38118.37341572031</v>
      </c>
      <c r="N339" s="10">
        <v>16701.25491609424</v>
      </c>
      <c r="O339" s="10">
        <v>4220.607032271461</v>
      </c>
      <c r="P339" s="1"/>
    </row>
    <row r="340" spans="2:16" ht="11.25" customHeight="1">
      <c r="B340" s="25">
        <v>43678</v>
      </c>
      <c r="C340" s="26">
        <v>53752</v>
      </c>
      <c r="D340" s="10">
        <v>331</v>
      </c>
      <c r="E340" s="27">
        <v>10074</v>
      </c>
      <c r="F340" s="324"/>
      <c r="G340" s="226"/>
      <c r="H340" s="226"/>
      <c r="I340" s="227">
        <v>60670.19</v>
      </c>
      <c r="J340" s="226"/>
      <c r="K340" s="226"/>
      <c r="L340" s="226"/>
      <c r="M340" s="10">
        <v>34946.39073318888</v>
      </c>
      <c r="N340" s="10">
        <v>15276.300374762157</v>
      </c>
      <c r="O340" s="10">
        <v>3845.731980793727</v>
      </c>
      <c r="P340" s="1"/>
    </row>
    <row r="341" spans="2:16" ht="11.25" customHeight="1">
      <c r="B341" s="25">
        <v>43678</v>
      </c>
      <c r="C341" s="26">
        <v>53783</v>
      </c>
      <c r="D341" s="10">
        <v>332</v>
      </c>
      <c r="E341" s="27">
        <v>10105</v>
      </c>
      <c r="F341" s="324"/>
      <c r="G341" s="226"/>
      <c r="H341" s="226"/>
      <c r="I341" s="227">
        <v>56000.29</v>
      </c>
      <c r="J341" s="226"/>
      <c r="K341" s="226"/>
      <c r="L341" s="226"/>
      <c r="M341" s="10">
        <v>32201.79111183328</v>
      </c>
      <c r="N341" s="10">
        <v>14040.739508968261</v>
      </c>
      <c r="O341" s="10">
        <v>3519.714411069202</v>
      </c>
      <c r="P341" s="1"/>
    </row>
    <row r="342" spans="2:16" ht="11.25" customHeight="1">
      <c r="B342" s="25">
        <v>43678</v>
      </c>
      <c r="C342" s="26">
        <v>53813</v>
      </c>
      <c r="D342" s="10">
        <v>333</v>
      </c>
      <c r="E342" s="27">
        <v>10135</v>
      </c>
      <c r="F342" s="324"/>
      <c r="G342" s="226"/>
      <c r="H342" s="226"/>
      <c r="I342" s="227">
        <v>52347.44</v>
      </c>
      <c r="J342" s="226"/>
      <c r="K342" s="226"/>
      <c r="L342" s="226"/>
      <c r="M342" s="10">
        <v>30051.88793157191</v>
      </c>
      <c r="N342" s="10">
        <v>13071.080267822152</v>
      </c>
      <c r="O342" s="10">
        <v>3263.209895152122</v>
      </c>
      <c r="P342" s="1"/>
    </row>
    <row r="343" spans="2:16" ht="11.25" customHeight="1">
      <c r="B343" s="25">
        <v>43678</v>
      </c>
      <c r="C343" s="26">
        <v>53844</v>
      </c>
      <c r="D343" s="10">
        <v>334</v>
      </c>
      <c r="E343" s="27">
        <v>10166</v>
      </c>
      <c r="F343" s="324"/>
      <c r="G343" s="226"/>
      <c r="H343" s="226"/>
      <c r="I343" s="227">
        <v>49776.23</v>
      </c>
      <c r="J343" s="226"/>
      <c r="K343" s="226"/>
      <c r="L343" s="226"/>
      <c r="M343" s="10">
        <v>28527.32779161919</v>
      </c>
      <c r="N343" s="10">
        <v>12376.416218824119</v>
      </c>
      <c r="O343" s="10">
        <v>3076.699305224247</v>
      </c>
      <c r="P343" s="1"/>
    </row>
    <row r="344" spans="2:16" ht="11.25" customHeight="1">
      <c r="B344" s="25">
        <v>43678</v>
      </c>
      <c r="C344" s="26">
        <v>53874</v>
      </c>
      <c r="D344" s="10">
        <v>335</v>
      </c>
      <c r="E344" s="27">
        <v>10196</v>
      </c>
      <c r="F344" s="324"/>
      <c r="G344" s="226"/>
      <c r="H344" s="226"/>
      <c r="I344" s="227">
        <v>47197.92</v>
      </c>
      <c r="J344" s="226"/>
      <c r="K344" s="226"/>
      <c r="L344" s="226"/>
      <c r="M344" s="10">
        <v>27005.269274103994</v>
      </c>
      <c r="N344" s="10">
        <v>11687.243519409276</v>
      </c>
      <c r="O344" s="10">
        <v>2893.465602889039</v>
      </c>
      <c r="P344" s="1"/>
    </row>
    <row r="345" spans="2:16" ht="11.25" customHeight="1">
      <c r="B345" s="25">
        <v>43678</v>
      </c>
      <c r="C345" s="26">
        <v>53905</v>
      </c>
      <c r="D345" s="10">
        <v>336</v>
      </c>
      <c r="E345" s="27">
        <v>10227</v>
      </c>
      <c r="F345" s="324"/>
      <c r="G345" s="226"/>
      <c r="H345" s="226"/>
      <c r="I345" s="227">
        <v>44612.52</v>
      </c>
      <c r="J345" s="226"/>
      <c r="K345" s="226"/>
      <c r="L345" s="226"/>
      <c r="M345" s="10">
        <v>25482.685068256782</v>
      </c>
      <c r="N345" s="10">
        <v>11000.257741814556</v>
      </c>
      <c r="O345" s="10">
        <v>2711.850296191575</v>
      </c>
      <c r="P345" s="1"/>
    </row>
    <row r="346" spans="2:16" ht="11.25" customHeight="1">
      <c r="B346" s="25">
        <v>43678</v>
      </c>
      <c r="C346" s="26">
        <v>53936</v>
      </c>
      <c r="D346" s="10">
        <v>337</v>
      </c>
      <c r="E346" s="27">
        <v>10258</v>
      </c>
      <c r="F346" s="324"/>
      <c r="G346" s="226"/>
      <c r="H346" s="226"/>
      <c r="I346" s="227">
        <v>42018.58</v>
      </c>
      <c r="J346" s="226"/>
      <c r="K346" s="226"/>
      <c r="L346" s="226"/>
      <c r="M346" s="10">
        <v>23960.318231139576</v>
      </c>
      <c r="N346" s="10">
        <v>10316.784258959586</v>
      </c>
      <c r="O346" s="10">
        <v>2532.5837655505607</v>
      </c>
      <c r="P346" s="1"/>
    </row>
    <row r="347" spans="2:16" ht="11.25" customHeight="1">
      <c r="B347" s="25">
        <v>43678</v>
      </c>
      <c r="C347" s="26">
        <v>53966</v>
      </c>
      <c r="D347" s="10">
        <v>338</v>
      </c>
      <c r="E347" s="27">
        <v>10288</v>
      </c>
      <c r="F347" s="324"/>
      <c r="G347" s="226"/>
      <c r="H347" s="226"/>
      <c r="I347" s="227">
        <v>40727.6</v>
      </c>
      <c r="J347" s="226"/>
      <c r="K347" s="226"/>
      <c r="L347" s="226"/>
      <c r="M347" s="10">
        <v>23186.040462237335</v>
      </c>
      <c r="N347" s="10">
        <v>9958.825522998264</v>
      </c>
      <c r="O347" s="10">
        <v>2434.690027751492</v>
      </c>
      <c r="P347" s="1"/>
    </row>
    <row r="348" spans="2:16" ht="11.25" customHeight="1">
      <c r="B348" s="25">
        <v>43678</v>
      </c>
      <c r="C348" s="26">
        <v>53997</v>
      </c>
      <c r="D348" s="10">
        <v>339</v>
      </c>
      <c r="E348" s="27">
        <v>10319</v>
      </c>
      <c r="F348" s="324"/>
      <c r="G348" s="226"/>
      <c r="H348" s="226"/>
      <c r="I348" s="227">
        <v>39431.41</v>
      </c>
      <c r="J348" s="226"/>
      <c r="K348" s="226"/>
      <c r="L348" s="226"/>
      <c r="M348" s="10">
        <v>22410.0516127666</v>
      </c>
      <c r="N348" s="10">
        <v>9601.044528254086</v>
      </c>
      <c r="O348" s="10">
        <v>2337.2795364765225</v>
      </c>
      <c r="P348" s="1"/>
    </row>
    <row r="349" spans="2:16" ht="11.25" customHeight="1">
      <c r="B349" s="25">
        <v>43678</v>
      </c>
      <c r="C349" s="26">
        <v>54027</v>
      </c>
      <c r="D349" s="10">
        <v>340</v>
      </c>
      <c r="E349" s="27">
        <v>10349</v>
      </c>
      <c r="F349" s="324"/>
      <c r="G349" s="226"/>
      <c r="H349" s="226"/>
      <c r="I349" s="227">
        <v>38128.99</v>
      </c>
      <c r="J349" s="226"/>
      <c r="K349" s="226"/>
      <c r="L349" s="226"/>
      <c r="M349" s="10">
        <v>21634.278271960353</v>
      </c>
      <c r="N349" s="10">
        <v>9245.870492930864</v>
      </c>
      <c r="O349" s="10">
        <v>2241.589389659521</v>
      </c>
      <c r="P349" s="1"/>
    </row>
    <row r="350" spans="2:16" ht="11.25" customHeight="1">
      <c r="B350" s="25">
        <v>43678</v>
      </c>
      <c r="C350" s="26">
        <v>54058</v>
      </c>
      <c r="D350" s="10">
        <v>341</v>
      </c>
      <c r="E350" s="27">
        <v>10380</v>
      </c>
      <c r="F350" s="324"/>
      <c r="G350" s="226"/>
      <c r="H350" s="226"/>
      <c r="I350" s="227">
        <v>37099.14</v>
      </c>
      <c r="J350" s="226"/>
      <c r="K350" s="226"/>
      <c r="L350" s="226"/>
      <c r="M350" s="10">
        <v>21014.242107296348</v>
      </c>
      <c r="N350" s="10">
        <v>8958.044568079751</v>
      </c>
      <c r="O350" s="10">
        <v>2162.6094413678234</v>
      </c>
      <c r="P350" s="1"/>
    </row>
    <row r="351" spans="2:16" ht="11.25" customHeight="1">
      <c r="B351" s="25">
        <v>43678</v>
      </c>
      <c r="C351" s="26">
        <v>54089</v>
      </c>
      <c r="D351" s="10">
        <v>342</v>
      </c>
      <c r="E351" s="27">
        <v>10411</v>
      </c>
      <c r="F351" s="324"/>
      <c r="G351" s="226"/>
      <c r="H351" s="226"/>
      <c r="I351" s="227">
        <v>36065.25</v>
      </c>
      <c r="J351" s="226"/>
      <c r="K351" s="226"/>
      <c r="L351" s="226"/>
      <c r="M351" s="10">
        <v>20393.96244735368</v>
      </c>
      <c r="N351" s="10">
        <v>8671.519308757808</v>
      </c>
      <c r="O351" s="10">
        <v>2084.570996220139</v>
      </c>
      <c r="P351" s="1"/>
    </row>
    <row r="352" spans="2:16" ht="11.25" customHeight="1">
      <c r="B352" s="25">
        <v>43678</v>
      </c>
      <c r="C352" s="26">
        <v>54118</v>
      </c>
      <c r="D352" s="10">
        <v>343</v>
      </c>
      <c r="E352" s="27">
        <v>10440</v>
      </c>
      <c r="F352" s="324"/>
      <c r="G352" s="226"/>
      <c r="H352" s="226"/>
      <c r="I352" s="227">
        <v>35027.29</v>
      </c>
      <c r="J352" s="226"/>
      <c r="K352" s="226"/>
      <c r="L352" s="226"/>
      <c r="M352" s="10">
        <v>19775.594486783626</v>
      </c>
      <c r="N352" s="10">
        <v>8388.582303126406</v>
      </c>
      <c r="O352" s="10">
        <v>2008.5637141933482</v>
      </c>
      <c r="P352" s="1"/>
    </row>
    <row r="353" spans="2:16" ht="11.25" customHeight="1">
      <c r="B353" s="25">
        <v>43678</v>
      </c>
      <c r="C353" s="26">
        <v>54149</v>
      </c>
      <c r="D353" s="10">
        <v>344</v>
      </c>
      <c r="E353" s="27">
        <v>10471</v>
      </c>
      <c r="F353" s="324"/>
      <c r="G353" s="226"/>
      <c r="H353" s="226"/>
      <c r="I353" s="227">
        <v>33985.26</v>
      </c>
      <c r="J353" s="226"/>
      <c r="K353" s="226"/>
      <c r="L353" s="226"/>
      <c r="M353" s="10">
        <v>19154.7454868243</v>
      </c>
      <c r="N353" s="10">
        <v>8104.5610973916055</v>
      </c>
      <c r="O353" s="10">
        <v>1932.3383045448388</v>
      </c>
      <c r="P353" s="1"/>
    </row>
    <row r="354" spans="2:16" ht="11.25" customHeight="1">
      <c r="B354" s="25">
        <v>43678</v>
      </c>
      <c r="C354" s="26">
        <v>54179</v>
      </c>
      <c r="D354" s="10">
        <v>345</v>
      </c>
      <c r="E354" s="27">
        <v>10501</v>
      </c>
      <c r="F354" s="324"/>
      <c r="G354" s="226"/>
      <c r="H354" s="226"/>
      <c r="I354" s="227">
        <v>32939.14</v>
      </c>
      <c r="J354" s="226"/>
      <c r="K354" s="226"/>
      <c r="L354" s="226"/>
      <c r="M354" s="10">
        <v>18534.65922060109</v>
      </c>
      <c r="N354" s="10">
        <v>7822.89475607861</v>
      </c>
      <c r="O354" s="10">
        <v>1857.5359743887022</v>
      </c>
      <c r="P354" s="1"/>
    </row>
    <row r="355" spans="2:16" ht="11.25" customHeight="1">
      <c r="B355" s="25">
        <v>43678</v>
      </c>
      <c r="C355" s="26">
        <v>54210</v>
      </c>
      <c r="D355" s="10">
        <v>346</v>
      </c>
      <c r="E355" s="27">
        <v>10532</v>
      </c>
      <c r="F355" s="324"/>
      <c r="G355" s="226"/>
      <c r="H355" s="226"/>
      <c r="I355" s="227">
        <v>31888.9</v>
      </c>
      <c r="J355" s="226"/>
      <c r="K355" s="226"/>
      <c r="L355" s="226"/>
      <c r="M355" s="10">
        <v>17913.261550242805</v>
      </c>
      <c r="N355" s="10">
        <v>7541.394190160301</v>
      </c>
      <c r="O355" s="10">
        <v>1783.1094736020084</v>
      </c>
      <c r="P355" s="1"/>
    </row>
    <row r="356" spans="2:16" ht="11.25" customHeight="1">
      <c r="B356" s="25">
        <v>43678</v>
      </c>
      <c r="C356" s="26">
        <v>54240</v>
      </c>
      <c r="D356" s="10">
        <v>347</v>
      </c>
      <c r="E356" s="27">
        <v>10562</v>
      </c>
      <c r="F356" s="324"/>
      <c r="G356" s="226"/>
      <c r="H356" s="226"/>
      <c r="I356" s="227">
        <v>30834.54</v>
      </c>
      <c r="J356" s="226"/>
      <c r="K356" s="226"/>
      <c r="L356" s="226"/>
      <c r="M356" s="10">
        <v>17292.55488112764</v>
      </c>
      <c r="N356" s="10">
        <v>7262.161536678355</v>
      </c>
      <c r="O356" s="10">
        <v>1710.0482080557354</v>
      </c>
      <c r="P356" s="1"/>
    </row>
    <row r="357" spans="2:16" ht="11.25" customHeight="1">
      <c r="B357" s="25">
        <v>43678</v>
      </c>
      <c r="C357" s="26">
        <v>54271</v>
      </c>
      <c r="D357" s="10">
        <v>348</v>
      </c>
      <c r="E357" s="27">
        <v>10593</v>
      </c>
      <c r="F357" s="324"/>
      <c r="G357" s="226"/>
      <c r="H357" s="226"/>
      <c r="I357" s="227">
        <v>29776.04</v>
      </c>
      <c r="J357" s="226"/>
      <c r="K357" s="226"/>
      <c r="L357" s="226"/>
      <c r="M357" s="10">
        <v>16670.606757359565</v>
      </c>
      <c r="N357" s="10">
        <v>6983.164010372271</v>
      </c>
      <c r="O357" s="10">
        <v>1637.3868968247045</v>
      </c>
      <c r="P357" s="1"/>
    </row>
    <row r="358" spans="2:16" ht="11.25" customHeight="1">
      <c r="B358" s="25">
        <v>43678</v>
      </c>
      <c r="C358" s="26">
        <v>54302</v>
      </c>
      <c r="D358" s="10">
        <v>349</v>
      </c>
      <c r="E358" s="27">
        <v>10624</v>
      </c>
      <c r="F358" s="324"/>
      <c r="G358" s="226"/>
      <c r="H358" s="226"/>
      <c r="I358" s="227">
        <v>28713.38</v>
      </c>
      <c r="J358" s="226"/>
      <c r="K358" s="226"/>
      <c r="L358" s="226"/>
      <c r="M358" s="10">
        <v>16048.393534423263</v>
      </c>
      <c r="N358" s="10">
        <v>6705.4278442300065</v>
      </c>
      <c r="O358" s="10">
        <v>1565.6049345444808</v>
      </c>
      <c r="P358" s="1"/>
    </row>
    <row r="359" spans="2:16" ht="11.25" customHeight="1">
      <c r="B359" s="25">
        <v>43678</v>
      </c>
      <c r="C359" s="26">
        <v>54332</v>
      </c>
      <c r="D359" s="10">
        <v>350</v>
      </c>
      <c r="E359" s="27">
        <v>10654</v>
      </c>
      <c r="F359" s="324"/>
      <c r="G359" s="226"/>
      <c r="H359" s="226"/>
      <c r="I359" s="227">
        <v>27646.54</v>
      </c>
      <c r="J359" s="226"/>
      <c r="K359" s="226"/>
      <c r="L359" s="226"/>
      <c r="M359" s="10">
        <v>15426.755407953933</v>
      </c>
      <c r="N359" s="10">
        <v>6429.8270171536415</v>
      </c>
      <c r="O359" s="10">
        <v>1495.1028198631093</v>
      </c>
      <c r="P359" s="1"/>
    </row>
    <row r="360" spans="2:16" ht="11.25" customHeight="1">
      <c r="B360" s="25">
        <v>43678</v>
      </c>
      <c r="C360" s="26">
        <v>54363</v>
      </c>
      <c r="D360" s="10">
        <v>351</v>
      </c>
      <c r="E360" s="27">
        <v>10685</v>
      </c>
      <c r="F360" s="324"/>
      <c r="G360" s="226"/>
      <c r="H360" s="226"/>
      <c r="I360" s="227">
        <v>26575.52</v>
      </c>
      <c r="J360" s="226"/>
      <c r="K360" s="226"/>
      <c r="L360" s="226"/>
      <c r="M360" s="10">
        <v>14803.975490488696</v>
      </c>
      <c r="N360" s="10">
        <v>6154.561923381339</v>
      </c>
      <c r="O360" s="10">
        <v>1425.0350181872361</v>
      </c>
      <c r="P360" s="1"/>
    </row>
    <row r="361" spans="2:16" ht="11.25" customHeight="1">
      <c r="B361" s="25">
        <v>43678</v>
      </c>
      <c r="C361" s="26">
        <v>54393</v>
      </c>
      <c r="D361" s="10">
        <v>352</v>
      </c>
      <c r="E361" s="27">
        <v>10715</v>
      </c>
      <c r="F361" s="324"/>
      <c r="G361" s="226"/>
      <c r="H361" s="226"/>
      <c r="I361" s="227">
        <v>25500.3</v>
      </c>
      <c r="J361" s="226"/>
      <c r="K361" s="226"/>
      <c r="L361" s="226"/>
      <c r="M361" s="10">
        <v>14181.704650066215</v>
      </c>
      <c r="N361" s="10">
        <v>5881.34955187109</v>
      </c>
      <c r="O361" s="10">
        <v>1356.192900147303</v>
      </c>
      <c r="P361" s="1"/>
    </row>
    <row r="362" spans="2:16" ht="11.25" customHeight="1">
      <c r="B362" s="25">
        <v>43678</v>
      </c>
      <c r="C362" s="26">
        <v>54424</v>
      </c>
      <c r="D362" s="10">
        <v>353</v>
      </c>
      <c r="E362" s="27">
        <v>10746</v>
      </c>
      <c r="F362" s="324"/>
      <c r="G362" s="226"/>
      <c r="H362" s="226"/>
      <c r="I362" s="227">
        <v>24420.83</v>
      </c>
      <c r="J362" s="226"/>
      <c r="K362" s="226"/>
      <c r="L362" s="226"/>
      <c r="M362" s="10">
        <v>13558.33455917115</v>
      </c>
      <c r="N362" s="10">
        <v>5608.529319772755</v>
      </c>
      <c r="O362" s="10">
        <v>1287.8049456212698</v>
      </c>
      <c r="P362" s="1"/>
    </row>
    <row r="363" spans="2:16" ht="11.25" customHeight="1">
      <c r="B363" s="25">
        <v>43678</v>
      </c>
      <c r="C363" s="26">
        <v>54455</v>
      </c>
      <c r="D363" s="10">
        <v>354</v>
      </c>
      <c r="E363" s="27">
        <v>10777</v>
      </c>
      <c r="F363" s="324"/>
      <c r="G363" s="226"/>
      <c r="H363" s="226"/>
      <c r="I363" s="227">
        <v>23337.13</v>
      </c>
      <c r="J363" s="226"/>
      <c r="K363" s="226"/>
      <c r="L363" s="226"/>
      <c r="M363" s="10">
        <v>12934.693742132018</v>
      </c>
      <c r="N363" s="10">
        <v>5336.947020173705</v>
      </c>
      <c r="O363" s="10">
        <v>1220.2550261956171</v>
      </c>
      <c r="P363" s="1"/>
    </row>
    <row r="364" spans="2:16" ht="11.25" customHeight="1">
      <c r="B364" s="25">
        <v>43678</v>
      </c>
      <c r="C364" s="26">
        <v>54483</v>
      </c>
      <c r="D364" s="10">
        <v>355</v>
      </c>
      <c r="E364" s="27">
        <v>10805</v>
      </c>
      <c r="F364" s="324"/>
      <c r="G364" s="226"/>
      <c r="H364" s="226"/>
      <c r="I364" s="227">
        <v>22249.18</v>
      </c>
      <c r="J364" s="226"/>
      <c r="K364" s="226"/>
      <c r="L364" s="226"/>
      <c r="M364" s="10">
        <v>12312.800346535154</v>
      </c>
      <c r="N364" s="10">
        <v>5068.677910816406</v>
      </c>
      <c r="O364" s="10">
        <v>1154.4826742153534</v>
      </c>
      <c r="P364" s="1"/>
    </row>
    <row r="365" spans="2:16" ht="11.25" customHeight="1">
      <c r="B365" s="25">
        <v>43678</v>
      </c>
      <c r="C365" s="26">
        <v>54514</v>
      </c>
      <c r="D365" s="10">
        <v>356</v>
      </c>
      <c r="E365" s="27">
        <v>10836</v>
      </c>
      <c r="F365" s="324"/>
      <c r="G365" s="226"/>
      <c r="H365" s="226"/>
      <c r="I365" s="227">
        <v>21156.96</v>
      </c>
      <c r="J365" s="226"/>
      <c r="K365" s="226"/>
      <c r="L365" s="226"/>
      <c r="M365" s="10">
        <v>11688.502440369031</v>
      </c>
      <c r="N365" s="10">
        <v>4799.442823131116</v>
      </c>
      <c r="O365" s="10">
        <v>1088.5294080726126</v>
      </c>
      <c r="P365" s="1"/>
    </row>
    <row r="366" spans="2:16" ht="11.25" customHeight="1">
      <c r="B366" s="25">
        <v>43678</v>
      </c>
      <c r="C366" s="26">
        <v>54544</v>
      </c>
      <c r="D366" s="10">
        <v>357</v>
      </c>
      <c r="E366" s="27">
        <v>10866</v>
      </c>
      <c r="F366" s="324"/>
      <c r="G366" s="226"/>
      <c r="H366" s="226"/>
      <c r="I366" s="227">
        <v>20060.45</v>
      </c>
      <c r="J366" s="226"/>
      <c r="K366" s="226"/>
      <c r="L366" s="226"/>
      <c r="M366" s="10">
        <v>11064.52662614195</v>
      </c>
      <c r="N366" s="10">
        <v>4532.048573366776</v>
      </c>
      <c r="O366" s="10">
        <v>1023.6700184339306</v>
      </c>
      <c r="P366" s="1"/>
    </row>
    <row r="367" spans="2:16" ht="11.25" customHeight="1">
      <c r="B367" s="25">
        <v>43678</v>
      </c>
      <c r="C367" s="26">
        <v>54575</v>
      </c>
      <c r="D367" s="10">
        <v>358</v>
      </c>
      <c r="E367" s="27">
        <v>10897</v>
      </c>
      <c r="F367" s="324"/>
      <c r="G367" s="226"/>
      <c r="H367" s="226"/>
      <c r="I367" s="227">
        <v>18959.62</v>
      </c>
      <c r="J367" s="226"/>
      <c r="K367" s="226"/>
      <c r="L367" s="226"/>
      <c r="M367" s="10">
        <v>10439.617218448268</v>
      </c>
      <c r="N367" s="10">
        <v>4265.209673697883</v>
      </c>
      <c r="O367" s="10">
        <v>959.317645681877</v>
      </c>
      <c r="P367" s="1"/>
    </row>
    <row r="368" spans="2:16" ht="11.25" customHeight="1">
      <c r="B368" s="25">
        <v>43678</v>
      </c>
      <c r="C368" s="26">
        <v>54605</v>
      </c>
      <c r="D368" s="10">
        <v>359</v>
      </c>
      <c r="E368" s="27">
        <v>10927</v>
      </c>
      <c r="F368" s="324"/>
      <c r="G368" s="226"/>
      <c r="H368" s="226"/>
      <c r="I368" s="227">
        <v>17854.47</v>
      </c>
      <c r="J368" s="226"/>
      <c r="K368" s="226"/>
      <c r="L368" s="226"/>
      <c r="M368" s="10">
        <v>9814.958544641882</v>
      </c>
      <c r="N368" s="10">
        <v>4000.129463711182</v>
      </c>
      <c r="O368" s="10">
        <v>896.0086004604674</v>
      </c>
      <c r="P368" s="1"/>
    </row>
    <row r="369" spans="2:16" ht="11.25" customHeight="1">
      <c r="B369" s="25">
        <v>43678</v>
      </c>
      <c r="C369" s="26">
        <v>54636</v>
      </c>
      <c r="D369" s="10">
        <v>360</v>
      </c>
      <c r="E369" s="27">
        <v>10958</v>
      </c>
      <c r="F369" s="324"/>
      <c r="G369" s="226"/>
      <c r="H369" s="226"/>
      <c r="I369" s="227">
        <v>16744.99</v>
      </c>
      <c r="J369" s="226"/>
      <c r="K369" s="226"/>
      <c r="L369" s="226"/>
      <c r="M369" s="10">
        <v>9189.442787890059</v>
      </c>
      <c r="N369" s="10">
        <v>3735.6729609761583</v>
      </c>
      <c r="O369" s="10">
        <v>833.2275083636451</v>
      </c>
      <c r="P369" s="1"/>
    </row>
    <row r="370" spans="2:16" ht="11.25" customHeight="1">
      <c r="B370" s="25">
        <v>43678</v>
      </c>
      <c r="C370" s="26">
        <v>54667</v>
      </c>
      <c r="D370" s="10">
        <v>361</v>
      </c>
      <c r="E370" s="27">
        <v>10989</v>
      </c>
      <c r="F370" s="324"/>
      <c r="G370" s="226"/>
      <c r="H370" s="226"/>
      <c r="I370" s="227">
        <v>15631.15</v>
      </c>
      <c r="J370" s="226"/>
      <c r="K370" s="226"/>
      <c r="L370" s="226"/>
      <c r="M370" s="10">
        <v>8563.631983102636</v>
      </c>
      <c r="N370" s="10">
        <v>3472.416083177241</v>
      </c>
      <c r="O370" s="10">
        <v>771.2286047151525</v>
      </c>
      <c r="P370" s="1"/>
    </row>
    <row r="371" spans="2:16" ht="11.25" customHeight="1">
      <c r="B371" s="25">
        <v>43678</v>
      </c>
      <c r="C371" s="26">
        <v>54697</v>
      </c>
      <c r="D371" s="10">
        <v>362</v>
      </c>
      <c r="E371" s="27">
        <v>11019</v>
      </c>
      <c r="F371" s="324"/>
      <c r="G371" s="226"/>
      <c r="H371" s="226"/>
      <c r="I371" s="227">
        <v>14512.92</v>
      </c>
      <c r="J371" s="226"/>
      <c r="K371" s="226"/>
      <c r="L371" s="226"/>
      <c r="M371" s="10">
        <v>7937.95123255605</v>
      </c>
      <c r="N371" s="10">
        <v>3210.7904114704875</v>
      </c>
      <c r="O371" s="10">
        <v>710.1979442058425</v>
      </c>
      <c r="P371" s="1"/>
    </row>
    <row r="372" spans="2:16" ht="11.25" customHeight="1">
      <c r="B372" s="25">
        <v>43678</v>
      </c>
      <c r="C372" s="26">
        <v>54728</v>
      </c>
      <c r="D372" s="10">
        <v>363</v>
      </c>
      <c r="E372" s="27">
        <v>11050</v>
      </c>
      <c r="F372" s="324"/>
      <c r="G372" s="226"/>
      <c r="H372" s="226"/>
      <c r="I372" s="227">
        <v>13390.32</v>
      </c>
      <c r="J372" s="226"/>
      <c r="K372" s="226"/>
      <c r="L372" s="226"/>
      <c r="M372" s="10">
        <v>7311.514743222334</v>
      </c>
      <c r="N372" s="10">
        <v>2949.884309310548</v>
      </c>
      <c r="O372" s="10">
        <v>649.7242206951126</v>
      </c>
      <c r="P372" s="1"/>
    </row>
    <row r="373" spans="2:16" ht="11.25" customHeight="1">
      <c r="B373" s="25">
        <v>43678</v>
      </c>
      <c r="C373" s="26">
        <v>54758</v>
      </c>
      <c r="D373" s="10">
        <v>364</v>
      </c>
      <c r="E373" s="27">
        <v>11080</v>
      </c>
      <c r="F373" s="324"/>
      <c r="G373" s="226"/>
      <c r="H373" s="226"/>
      <c r="I373" s="227">
        <v>12263.28</v>
      </c>
      <c r="J373" s="226"/>
      <c r="K373" s="226"/>
      <c r="L373" s="226"/>
      <c r="M373" s="10">
        <v>6685.1261811670465</v>
      </c>
      <c r="N373" s="10">
        <v>2690.5248031200367</v>
      </c>
      <c r="O373" s="10">
        <v>590.1700369782787</v>
      </c>
      <c r="P373" s="1"/>
    </row>
    <row r="374" spans="2:16" ht="11.25" customHeight="1">
      <c r="B374" s="25">
        <v>43678</v>
      </c>
      <c r="C374" s="26">
        <v>54789</v>
      </c>
      <c r="D374" s="10">
        <v>365</v>
      </c>
      <c r="E374" s="27">
        <v>11111</v>
      </c>
      <c r="F374" s="324"/>
      <c r="G374" s="226"/>
      <c r="H374" s="226"/>
      <c r="I374" s="227">
        <v>11131.84</v>
      </c>
      <c r="J374" s="226"/>
      <c r="K374" s="226"/>
      <c r="L374" s="226"/>
      <c r="M374" s="10">
        <v>6058.047847637628</v>
      </c>
      <c r="N374" s="10">
        <v>2431.9474317173263</v>
      </c>
      <c r="O374" s="10">
        <v>531.1913070519687</v>
      </c>
      <c r="P374" s="1"/>
    </row>
    <row r="375" spans="2:16" ht="11.25" customHeight="1">
      <c r="B375" s="25">
        <v>43678</v>
      </c>
      <c r="C375" s="26">
        <v>54820</v>
      </c>
      <c r="D375" s="10">
        <v>366</v>
      </c>
      <c r="E375" s="27">
        <v>11142</v>
      </c>
      <c r="F375" s="324"/>
      <c r="G375" s="226"/>
      <c r="H375" s="226"/>
      <c r="I375" s="227">
        <v>9995.94</v>
      </c>
      <c r="J375" s="226"/>
      <c r="K375" s="226"/>
      <c r="L375" s="226"/>
      <c r="M375" s="10">
        <v>5430.654370133874</v>
      </c>
      <c r="N375" s="10">
        <v>2174.541699327801</v>
      </c>
      <c r="O375" s="10">
        <v>472.9564317378041</v>
      </c>
      <c r="P375" s="1"/>
    </row>
    <row r="376" spans="2:16" ht="11.25" customHeight="1">
      <c r="B376" s="25">
        <v>43678</v>
      </c>
      <c r="C376" s="26">
        <v>54848</v>
      </c>
      <c r="D376" s="10">
        <v>367</v>
      </c>
      <c r="E376" s="27">
        <v>11170</v>
      </c>
      <c r="F376" s="324"/>
      <c r="G376" s="226"/>
      <c r="H376" s="226"/>
      <c r="I376" s="227">
        <v>8855.58</v>
      </c>
      <c r="J376" s="226"/>
      <c r="K376" s="226"/>
      <c r="L376" s="226"/>
      <c r="M376" s="10">
        <v>4803.741803735851</v>
      </c>
      <c r="N376" s="10">
        <v>1919.0944500027</v>
      </c>
      <c r="O376" s="10">
        <v>415.80025978239576</v>
      </c>
      <c r="P376" s="1"/>
    </row>
    <row r="377" spans="2:16" ht="11.25" customHeight="1">
      <c r="B377" s="25">
        <v>43678</v>
      </c>
      <c r="C377" s="26">
        <v>54879</v>
      </c>
      <c r="D377" s="10">
        <v>368</v>
      </c>
      <c r="E377" s="27">
        <v>11201</v>
      </c>
      <c r="F377" s="324"/>
      <c r="G377" s="226"/>
      <c r="H377" s="226"/>
      <c r="I377" s="227">
        <v>7710.75</v>
      </c>
      <c r="J377" s="226"/>
      <c r="K377" s="226"/>
      <c r="L377" s="226"/>
      <c r="M377" s="10">
        <v>4175.6303669898325</v>
      </c>
      <c r="N377" s="10">
        <v>1663.9214990760397</v>
      </c>
      <c r="O377" s="10">
        <v>358.98628736251</v>
      </c>
      <c r="P377" s="1"/>
    </row>
    <row r="378" spans="2:16" ht="11.25" customHeight="1">
      <c r="B378" s="25">
        <v>43678</v>
      </c>
      <c r="C378" s="26">
        <v>54909</v>
      </c>
      <c r="D378" s="10">
        <v>369</v>
      </c>
      <c r="E378" s="27">
        <v>11231</v>
      </c>
      <c r="F378" s="324"/>
      <c r="G378" s="226"/>
      <c r="H378" s="226"/>
      <c r="I378" s="227">
        <v>6561.43</v>
      </c>
      <c r="J378" s="226"/>
      <c r="K378" s="226"/>
      <c r="L378" s="226"/>
      <c r="M378" s="10">
        <v>3547.4026416393244</v>
      </c>
      <c r="N378" s="10">
        <v>1410.1036549633986</v>
      </c>
      <c r="O378" s="10">
        <v>302.9787351284801</v>
      </c>
      <c r="P378" s="1"/>
    </row>
    <row r="379" spans="2:16" ht="11.25" customHeight="1">
      <c r="B379" s="25">
        <v>43678</v>
      </c>
      <c r="C379" s="26">
        <v>54940</v>
      </c>
      <c r="D379" s="10">
        <v>370</v>
      </c>
      <c r="E379" s="27">
        <v>11262</v>
      </c>
      <c r="F379" s="324"/>
      <c r="G379" s="226"/>
      <c r="H379" s="226"/>
      <c r="I379" s="227">
        <v>5478.52</v>
      </c>
      <c r="J379" s="226"/>
      <c r="K379" s="226"/>
      <c r="L379" s="226"/>
      <c r="M379" s="10">
        <v>2956.9093844486974</v>
      </c>
      <c r="N379" s="10">
        <v>1172.3915016173844</v>
      </c>
      <c r="O379" s="10">
        <v>250.83630296124701</v>
      </c>
      <c r="P379" s="1"/>
    </row>
    <row r="380" spans="2:16" ht="11.25" customHeight="1">
      <c r="B380" s="25">
        <v>43678</v>
      </c>
      <c r="C380" s="26">
        <v>54970</v>
      </c>
      <c r="D380" s="10">
        <v>371</v>
      </c>
      <c r="E380" s="27">
        <v>11292</v>
      </c>
      <c r="F380" s="324"/>
      <c r="G380" s="226"/>
      <c r="H380" s="226"/>
      <c r="I380" s="227">
        <v>4391.37</v>
      </c>
      <c r="J380" s="226"/>
      <c r="K380" s="226"/>
      <c r="L380" s="226"/>
      <c r="M380" s="10">
        <v>2366.2539677183304</v>
      </c>
      <c r="N380" s="10">
        <v>935.8920724421837</v>
      </c>
      <c r="O380" s="10">
        <v>199.4158075169824</v>
      </c>
      <c r="P380" s="1"/>
    </row>
    <row r="381" spans="2:16" ht="11.25" customHeight="1">
      <c r="B381" s="25">
        <v>43678</v>
      </c>
      <c r="C381" s="26">
        <v>55001</v>
      </c>
      <c r="D381" s="10">
        <v>372</v>
      </c>
      <c r="E381" s="27">
        <v>11323</v>
      </c>
      <c r="F381" s="324"/>
      <c r="G381" s="226"/>
      <c r="H381" s="226"/>
      <c r="I381" s="227">
        <v>3299.96</v>
      </c>
      <c r="J381" s="226"/>
      <c r="K381" s="226"/>
      <c r="L381" s="226"/>
      <c r="M381" s="10">
        <v>1775.1406908970864</v>
      </c>
      <c r="N381" s="10">
        <v>700.3115442811436</v>
      </c>
      <c r="O381" s="10">
        <v>148.5873091953576</v>
      </c>
      <c r="P381" s="1"/>
    </row>
    <row r="382" spans="2:16" ht="11.25" customHeight="1">
      <c r="B382" s="25">
        <v>43678</v>
      </c>
      <c r="C382" s="26">
        <v>55032</v>
      </c>
      <c r="D382" s="10">
        <v>373</v>
      </c>
      <c r="E382" s="27">
        <v>11354</v>
      </c>
      <c r="F382" s="324"/>
      <c r="G382" s="226"/>
      <c r="H382" s="226"/>
      <c r="I382" s="227">
        <v>2204.28</v>
      </c>
      <c r="J382" s="226"/>
      <c r="K382" s="226"/>
      <c r="L382" s="226"/>
      <c r="M382" s="10">
        <v>1183.7326943626188</v>
      </c>
      <c r="N382" s="10">
        <v>465.8072480943412</v>
      </c>
      <c r="O382" s="10">
        <v>98.41318652246534</v>
      </c>
      <c r="P382" s="1"/>
    </row>
    <row r="383" spans="2:16" ht="11.25" customHeight="1">
      <c r="B383" s="25">
        <v>43678</v>
      </c>
      <c r="C383" s="26">
        <v>55062</v>
      </c>
      <c r="D383" s="10">
        <v>374</v>
      </c>
      <c r="E383" s="27">
        <v>11384</v>
      </c>
      <c r="F383" s="324"/>
      <c r="G383" s="226"/>
      <c r="H383" s="226"/>
      <c r="I383" s="227">
        <v>1104.29</v>
      </c>
      <c r="J383" s="226"/>
      <c r="K383" s="226"/>
      <c r="L383" s="226"/>
      <c r="M383" s="10">
        <v>592.047542043672</v>
      </c>
      <c r="N383" s="10">
        <v>232.401511798581</v>
      </c>
      <c r="O383" s="10">
        <v>48.899237194737296</v>
      </c>
      <c r="P383" s="1"/>
    </row>
    <row r="384" spans="2:16" ht="11.25" customHeight="1">
      <c r="B384" s="25">
        <v>43678</v>
      </c>
      <c r="C384" s="26">
        <v>55093</v>
      </c>
      <c r="D384" s="10">
        <v>375</v>
      </c>
      <c r="E384" s="27">
        <v>11415</v>
      </c>
      <c r="F384" s="324"/>
      <c r="G384" s="226"/>
      <c r="H384" s="226"/>
      <c r="I384" s="227">
        <v>0</v>
      </c>
      <c r="J384" s="226"/>
      <c r="K384" s="226"/>
      <c r="L384" s="226"/>
      <c r="M384" s="10">
        <v>0</v>
      </c>
      <c r="N384" s="10">
        <v>0</v>
      </c>
      <c r="O384" s="10">
        <v>0</v>
      </c>
      <c r="P384" s="1"/>
    </row>
    <row r="385" spans="2:15" ht="15" customHeight="1">
      <c r="B385" s="28"/>
      <c r="C385" s="29"/>
      <c r="D385" s="29"/>
      <c r="E385" s="28"/>
      <c r="F385" s="325"/>
      <c r="G385" s="326"/>
      <c r="H385" s="326"/>
      <c r="I385" s="327">
        <v>260048410452.97055</v>
      </c>
      <c r="J385" s="326"/>
      <c r="K385" s="326"/>
      <c r="L385" s="326"/>
      <c r="M385" s="30">
        <v>233074133119.5397</v>
      </c>
      <c r="N385" s="30">
        <v>200453848727.21445</v>
      </c>
      <c r="O385" s="30">
        <v>160810294036.35248</v>
      </c>
    </row>
  </sheetData>
  <sheetProtection/>
  <mergeCells count="761">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4:H384"/>
    <mergeCell ref="I384:L384"/>
    <mergeCell ref="F385:H385"/>
    <mergeCell ref="I385:L385"/>
    <mergeCell ref="F381:H381"/>
    <mergeCell ref="I381:L381"/>
    <mergeCell ref="F382:H382"/>
    <mergeCell ref="I382:L382"/>
    <mergeCell ref="F383:H383"/>
    <mergeCell ref="I383:L383"/>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25" zoomScaleNormal="80" zoomScaleSheetLayoutView="25" zoomScalePageLayoutView="0" workbookViewId="0" topLeftCell="A1">
      <selection activeCell="A1" sqref="A1:B1"/>
    </sheetView>
  </sheetViews>
  <sheetFormatPr defaultColWidth="9.140625" defaultRowHeight="12.75" outlineLevelRow="1"/>
  <cols>
    <col min="1" max="1" width="13.28125" style="73" customWidth="1"/>
    <col min="2" max="2" width="60.57421875" style="73" bestFit="1" customWidth="1"/>
    <col min="3" max="7" width="41.00390625" style="73" customWidth="1"/>
    <col min="8" max="8" width="7.28125" style="73" customWidth="1"/>
    <col min="9" max="9" width="92.00390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2" ht="45" customHeight="1">
      <c r="A1" s="339" t="s">
        <v>2053</v>
      </c>
      <c r="B1" s="339"/>
    </row>
    <row r="2" spans="1:13" ht="30.75">
      <c r="A2" s="69" t="s">
        <v>2054</v>
      </c>
      <c r="B2" s="69"/>
      <c r="C2" s="70"/>
      <c r="D2" s="70"/>
      <c r="E2" s="70"/>
      <c r="F2" s="71" t="s">
        <v>1871</v>
      </c>
      <c r="G2" s="115"/>
      <c r="H2" s="70"/>
      <c r="I2" s="31"/>
      <c r="J2" s="70"/>
      <c r="K2" s="70"/>
      <c r="L2" s="70"/>
      <c r="M2" s="70"/>
    </row>
    <row r="3" spans="1:13" ht="15" thickBot="1">
      <c r="A3" s="70"/>
      <c r="B3" s="72"/>
      <c r="C3" s="72"/>
      <c r="D3" s="70"/>
      <c r="E3" s="70"/>
      <c r="F3" s="70"/>
      <c r="G3" s="70"/>
      <c r="H3" s="70"/>
      <c r="L3" s="70"/>
      <c r="M3" s="70"/>
    </row>
    <row r="4" spans="1:13" ht="18" thickBot="1">
      <c r="A4" s="74"/>
      <c r="B4" s="75" t="s">
        <v>2</v>
      </c>
      <c r="C4" s="76" t="s">
        <v>2055</v>
      </c>
      <c r="D4" s="74"/>
      <c r="E4" s="74"/>
      <c r="F4" s="70"/>
      <c r="G4" s="70"/>
      <c r="H4" s="70"/>
      <c r="I4" s="84" t="s">
        <v>2056</v>
      </c>
      <c r="J4" s="185" t="s">
        <v>2033</v>
      </c>
      <c r="L4" s="70"/>
      <c r="M4" s="70"/>
    </row>
    <row r="5" spans="8:13" ht="15" thickBot="1">
      <c r="H5" s="70"/>
      <c r="I5" s="190" t="s">
        <v>2035</v>
      </c>
      <c r="J5" s="73" t="s">
        <v>47</v>
      </c>
      <c r="L5" s="70"/>
      <c r="M5" s="70"/>
    </row>
    <row r="6" spans="1:13" ht="18">
      <c r="A6" s="77"/>
      <c r="B6" s="78" t="s">
        <v>2057</v>
      </c>
      <c r="C6" s="77"/>
      <c r="E6" s="79"/>
      <c r="F6" s="79"/>
      <c r="G6" s="79"/>
      <c r="H6" s="70"/>
      <c r="I6" s="190" t="s">
        <v>2037</v>
      </c>
      <c r="J6" s="73" t="s">
        <v>2038</v>
      </c>
      <c r="L6" s="70"/>
      <c r="M6" s="70"/>
    </row>
    <row r="7" spans="2:13" ht="14.25">
      <c r="B7" s="80" t="s">
        <v>2058</v>
      </c>
      <c r="H7" s="70"/>
      <c r="I7" s="190" t="s">
        <v>2040</v>
      </c>
      <c r="J7" s="73" t="s">
        <v>2041</v>
      </c>
      <c r="L7" s="70"/>
      <c r="M7" s="70"/>
    </row>
    <row r="8" spans="2:13" ht="14.25">
      <c r="B8" s="80" t="s">
        <v>879</v>
      </c>
      <c r="H8" s="70"/>
      <c r="I8" s="190" t="s">
        <v>2059</v>
      </c>
      <c r="J8" s="73" t="s">
        <v>2060</v>
      </c>
      <c r="L8" s="70"/>
      <c r="M8" s="70"/>
    </row>
    <row r="9" spans="2:13" ht="15" thickBot="1">
      <c r="B9" s="82" t="s">
        <v>880</v>
      </c>
      <c r="H9" s="70"/>
      <c r="L9" s="70"/>
      <c r="M9" s="70"/>
    </row>
    <row r="10" spans="2:13" ht="14.25">
      <c r="B10" s="83"/>
      <c r="H10" s="70"/>
      <c r="I10" s="191" t="s">
        <v>2061</v>
      </c>
      <c r="L10" s="70"/>
      <c r="M10" s="70"/>
    </row>
    <row r="11" spans="2:13" ht="14.25">
      <c r="B11" s="83"/>
      <c r="H11" s="70"/>
      <c r="I11" s="191" t="s">
        <v>2062</v>
      </c>
      <c r="L11" s="70"/>
      <c r="M11" s="70"/>
    </row>
    <row r="12" spans="1:13" ht="36">
      <c r="A12" s="84" t="s">
        <v>7</v>
      </c>
      <c r="B12" s="84" t="s">
        <v>878</v>
      </c>
      <c r="C12" s="85"/>
      <c r="D12" s="85"/>
      <c r="E12" s="85"/>
      <c r="F12" s="85"/>
      <c r="G12" s="85"/>
      <c r="H12" s="70"/>
      <c r="L12" s="70"/>
      <c r="M12" s="70"/>
    </row>
    <row r="13" spans="1:13" ht="15" customHeight="1">
      <c r="A13" s="94"/>
      <c r="B13" s="95" t="s">
        <v>881</v>
      </c>
      <c r="C13" s="94" t="s">
        <v>882</v>
      </c>
      <c r="D13" s="94" t="s">
        <v>883</v>
      </c>
      <c r="E13" s="96"/>
      <c r="F13" s="97"/>
      <c r="G13" s="97"/>
      <c r="H13" s="70"/>
      <c r="L13" s="70"/>
      <c r="M13" s="70"/>
    </row>
    <row r="14" spans="1:13" ht="14.25">
      <c r="A14" s="73" t="s">
        <v>884</v>
      </c>
      <c r="B14" s="92" t="s">
        <v>885</v>
      </c>
      <c r="C14" s="192"/>
      <c r="D14" s="192"/>
      <c r="E14" s="79"/>
      <c r="F14" s="79"/>
      <c r="G14" s="79"/>
      <c r="H14" s="70"/>
      <c r="L14" s="70"/>
      <c r="M14" s="70"/>
    </row>
    <row r="15" spans="1:13" ht="14.25">
      <c r="A15" s="73" t="s">
        <v>886</v>
      </c>
      <c r="B15" s="92" t="s">
        <v>887</v>
      </c>
      <c r="C15" s="125" t="s">
        <v>888</v>
      </c>
      <c r="D15" s="125" t="s">
        <v>889</v>
      </c>
      <c r="E15" s="79"/>
      <c r="F15" s="79"/>
      <c r="G15" s="79"/>
      <c r="H15" s="70"/>
      <c r="L15" s="70"/>
      <c r="M15" s="70"/>
    </row>
    <row r="16" spans="1:13" ht="14.25">
      <c r="A16" s="73" t="s">
        <v>890</v>
      </c>
      <c r="B16" s="92" t="s">
        <v>891</v>
      </c>
      <c r="C16" s="125"/>
      <c r="D16" s="125"/>
      <c r="E16" s="79"/>
      <c r="F16" s="79"/>
      <c r="G16" s="79"/>
      <c r="H16" s="70"/>
      <c r="L16" s="70"/>
      <c r="M16" s="70"/>
    </row>
    <row r="17" spans="1:13" ht="14.25">
      <c r="A17" s="73" t="s">
        <v>892</v>
      </c>
      <c r="B17" s="92" t="s">
        <v>893</v>
      </c>
      <c r="C17" s="125"/>
      <c r="D17" s="125"/>
      <c r="E17" s="79"/>
      <c r="F17" s="79"/>
      <c r="G17" s="79"/>
      <c r="H17" s="70"/>
      <c r="L17" s="70"/>
      <c r="M17" s="70"/>
    </row>
    <row r="18" spans="1:13" ht="14.25">
      <c r="A18" s="73" t="s">
        <v>894</v>
      </c>
      <c r="B18" s="92" t="s">
        <v>895</v>
      </c>
      <c r="C18" s="125"/>
      <c r="D18" s="125"/>
      <c r="E18" s="79"/>
      <c r="F18" s="79"/>
      <c r="G18" s="79"/>
      <c r="H18" s="70"/>
      <c r="L18" s="70"/>
      <c r="M18" s="70"/>
    </row>
    <row r="19" spans="1:13" ht="14.25">
      <c r="A19" s="73" t="s">
        <v>896</v>
      </c>
      <c r="B19" s="92" t="s">
        <v>897</v>
      </c>
      <c r="C19" s="125"/>
      <c r="D19" s="125"/>
      <c r="E19" s="79"/>
      <c r="F19" s="79"/>
      <c r="G19" s="79"/>
      <c r="H19" s="70"/>
      <c r="L19" s="70"/>
      <c r="M19" s="70"/>
    </row>
    <row r="20" spans="1:13" ht="14.25">
      <c r="A20" s="73" t="s">
        <v>898</v>
      </c>
      <c r="B20" s="92" t="s">
        <v>899</v>
      </c>
      <c r="C20" s="125"/>
      <c r="D20" s="125"/>
      <c r="E20" s="79"/>
      <c r="F20" s="79"/>
      <c r="G20" s="79"/>
      <c r="H20" s="70"/>
      <c r="L20" s="70"/>
      <c r="M20" s="70"/>
    </row>
    <row r="21" spans="1:13" ht="14.25">
      <c r="A21" s="73" t="s">
        <v>900</v>
      </c>
      <c r="B21" s="92" t="s">
        <v>901</v>
      </c>
      <c r="C21" s="125"/>
      <c r="D21" s="125"/>
      <c r="E21" s="79"/>
      <c r="F21" s="79"/>
      <c r="G21" s="79"/>
      <c r="H21" s="70"/>
      <c r="L21" s="70"/>
      <c r="M21" s="70"/>
    </row>
    <row r="22" spans="1:13" ht="14.25">
      <c r="A22" s="73" t="s">
        <v>902</v>
      </c>
      <c r="B22" s="92" t="s">
        <v>903</v>
      </c>
      <c r="C22" s="125"/>
      <c r="D22" s="125"/>
      <c r="E22" s="79"/>
      <c r="F22" s="79"/>
      <c r="G22" s="79"/>
      <c r="H22" s="70"/>
      <c r="L22" s="70"/>
      <c r="M22" s="70"/>
    </row>
    <row r="23" spans="1:13" ht="28.5">
      <c r="A23" s="73" t="s">
        <v>904</v>
      </c>
      <c r="B23" s="92" t="s">
        <v>905</v>
      </c>
      <c r="C23" s="125" t="s">
        <v>906</v>
      </c>
      <c r="D23" s="125"/>
      <c r="E23" s="79"/>
      <c r="F23" s="79"/>
      <c r="G23" s="79"/>
      <c r="H23" s="70"/>
      <c r="L23" s="70"/>
      <c r="M23" s="70"/>
    </row>
    <row r="24" spans="1:13" ht="14.25">
      <c r="A24" s="73" t="s">
        <v>907</v>
      </c>
      <c r="B24" s="92" t="s">
        <v>908</v>
      </c>
      <c r="C24" s="125" t="s">
        <v>909</v>
      </c>
      <c r="D24" s="125"/>
      <c r="E24" s="79"/>
      <c r="F24" s="79"/>
      <c r="G24" s="79"/>
      <c r="H24" s="70"/>
      <c r="L24" s="70"/>
      <c r="M24" s="70"/>
    </row>
    <row r="25" spans="1:13" ht="14.25" outlineLevel="1">
      <c r="A25" s="73" t="s">
        <v>910</v>
      </c>
      <c r="B25" s="89"/>
      <c r="E25" s="79"/>
      <c r="F25" s="79"/>
      <c r="G25" s="79"/>
      <c r="H25" s="70"/>
      <c r="L25" s="70"/>
      <c r="M25" s="70"/>
    </row>
    <row r="26" spans="1:13" ht="14.25" outlineLevel="1">
      <c r="A26" s="73" t="s">
        <v>911</v>
      </c>
      <c r="B26" s="89"/>
      <c r="E26" s="79"/>
      <c r="F26" s="79"/>
      <c r="G26" s="79"/>
      <c r="H26" s="70"/>
      <c r="L26" s="70"/>
      <c r="M26" s="70"/>
    </row>
    <row r="27" spans="1:13" ht="14.25" outlineLevel="1">
      <c r="A27" s="73" t="s">
        <v>912</v>
      </c>
      <c r="B27" s="89"/>
      <c r="E27" s="79"/>
      <c r="F27" s="79"/>
      <c r="G27" s="79"/>
      <c r="H27" s="70"/>
      <c r="L27" s="70"/>
      <c r="M27" s="70"/>
    </row>
    <row r="28" spans="1:13" ht="14.25" outlineLevel="1">
      <c r="A28" s="73" t="s">
        <v>913</v>
      </c>
      <c r="B28" s="89"/>
      <c r="E28" s="79"/>
      <c r="F28" s="79"/>
      <c r="G28" s="79"/>
      <c r="H28" s="70"/>
      <c r="L28" s="70"/>
      <c r="M28" s="70"/>
    </row>
    <row r="29" spans="1:13" ht="14.25" outlineLevel="1">
      <c r="A29" s="73" t="s">
        <v>914</v>
      </c>
      <c r="B29" s="89"/>
      <c r="E29" s="79"/>
      <c r="F29" s="79"/>
      <c r="G29" s="79"/>
      <c r="H29" s="70"/>
      <c r="L29" s="70"/>
      <c r="M29" s="70"/>
    </row>
    <row r="30" spans="1:13" ht="14.25" outlineLevel="1">
      <c r="A30" s="73" t="s">
        <v>915</v>
      </c>
      <c r="B30" s="89"/>
      <c r="E30" s="79"/>
      <c r="F30" s="79"/>
      <c r="G30" s="79"/>
      <c r="H30" s="70"/>
      <c r="L30" s="70"/>
      <c r="M30" s="70"/>
    </row>
    <row r="31" spans="1:13" ht="14.25" outlineLevel="1">
      <c r="A31" s="73" t="s">
        <v>916</v>
      </c>
      <c r="B31" s="89"/>
      <c r="E31" s="79"/>
      <c r="F31" s="79"/>
      <c r="G31" s="79"/>
      <c r="H31" s="70"/>
      <c r="L31" s="70"/>
      <c r="M31" s="70"/>
    </row>
    <row r="32" spans="1:13" ht="14.25" outlineLevel="1">
      <c r="A32" s="73" t="s">
        <v>917</v>
      </c>
      <c r="B32" s="89"/>
      <c r="E32" s="79"/>
      <c r="F32" s="79"/>
      <c r="G32" s="79"/>
      <c r="H32" s="70"/>
      <c r="L32" s="70"/>
      <c r="M32" s="70"/>
    </row>
    <row r="33" spans="1:13" ht="18">
      <c r="A33" s="85"/>
      <c r="B33" s="84" t="s">
        <v>879</v>
      </c>
      <c r="C33" s="85"/>
      <c r="D33" s="85"/>
      <c r="E33" s="85"/>
      <c r="F33" s="85"/>
      <c r="G33" s="85"/>
      <c r="H33" s="70"/>
      <c r="L33" s="70"/>
      <c r="M33" s="70"/>
    </row>
    <row r="34" spans="1:13" ht="15" customHeight="1">
      <c r="A34" s="94"/>
      <c r="B34" s="95" t="s">
        <v>918</v>
      </c>
      <c r="C34" s="94" t="s">
        <v>919</v>
      </c>
      <c r="D34" s="94" t="s">
        <v>883</v>
      </c>
      <c r="E34" s="94" t="s">
        <v>920</v>
      </c>
      <c r="F34" s="97"/>
      <c r="G34" s="97"/>
      <c r="H34" s="70"/>
      <c r="L34" s="70"/>
      <c r="M34" s="70"/>
    </row>
    <row r="35" spans="1:13" ht="14.25">
      <c r="A35" s="73" t="s">
        <v>921</v>
      </c>
      <c r="B35" s="192" t="s">
        <v>2063</v>
      </c>
      <c r="C35" s="192" t="s">
        <v>2064</v>
      </c>
      <c r="D35" s="192" t="s">
        <v>2065</v>
      </c>
      <c r="E35" s="192" t="s">
        <v>2066</v>
      </c>
      <c r="F35" s="193"/>
      <c r="G35" s="193"/>
      <c r="H35" s="70"/>
      <c r="L35" s="70"/>
      <c r="M35" s="70"/>
    </row>
    <row r="36" spans="1:13" ht="14.25">
      <c r="A36" s="73" t="s">
        <v>922</v>
      </c>
      <c r="B36" s="92"/>
      <c r="H36" s="70"/>
      <c r="L36" s="70"/>
      <c r="M36" s="70"/>
    </row>
    <row r="37" spans="1:13" ht="14.25">
      <c r="A37" s="73" t="s">
        <v>923</v>
      </c>
      <c r="B37" s="92"/>
      <c r="H37" s="70"/>
      <c r="L37" s="70"/>
      <c r="M37" s="70"/>
    </row>
    <row r="38" spans="1:13" ht="14.25">
      <c r="A38" s="73" t="s">
        <v>924</v>
      </c>
      <c r="B38" s="92"/>
      <c r="H38" s="70"/>
      <c r="L38" s="70"/>
      <c r="M38" s="70"/>
    </row>
    <row r="39" spans="1:13" ht="14.25">
      <c r="A39" s="73" t="s">
        <v>925</v>
      </c>
      <c r="B39" s="92"/>
      <c r="H39" s="70"/>
      <c r="L39" s="70"/>
      <c r="M39" s="70"/>
    </row>
    <row r="40" spans="1:13" ht="14.25">
      <c r="A40" s="73" t="s">
        <v>926</v>
      </c>
      <c r="B40" s="92"/>
      <c r="H40" s="70"/>
      <c r="L40" s="70"/>
      <c r="M40" s="70"/>
    </row>
    <row r="41" spans="1:13" ht="14.25">
      <c r="A41" s="73" t="s">
        <v>927</v>
      </c>
      <c r="B41" s="92"/>
      <c r="H41" s="70"/>
      <c r="L41" s="70"/>
      <c r="M41" s="70"/>
    </row>
    <row r="42" spans="1:13" ht="14.25">
      <c r="A42" s="73" t="s">
        <v>928</v>
      </c>
      <c r="B42" s="92"/>
      <c r="H42" s="70"/>
      <c r="L42" s="70"/>
      <c r="M42" s="70"/>
    </row>
    <row r="43" spans="1:13" ht="14.25">
      <c r="A43" s="73" t="s">
        <v>929</v>
      </c>
      <c r="B43" s="92"/>
      <c r="H43" s="70"/>
      <c r="L43" s="70"/>
      <c r="M43" s="70"/>
    </row>
    <row r="44" spans="1:13" ht="14.25">
      <c r="A44" s="73" t="s">
        <v>930</v>
      </c>
      <c r="B44" s="92"/>
      <c r="H44" s="70"/>
      <c r="L44" s="70"/>
      <c r="M44" s="70"/>
    </row>
    <row r="45" spans="1:13" ht="14.25">
      <c r="A45" s="73" t="s">
        <v>931</v>
      </c>
      <c r="B45" s="92"/>
      <c r="H45" s="70"/>
      <c r="L45" s="70"/>
      <c r="M45" s="70"/>
    </row>
    <row r="46" spans="1:13" ht="14.25">
      <c r="A46" s="73" t="s">
        <v>932</v>
      </c>
      <c r="B46" s="92"/>
      <c r="H46" s="70"/>
      <c r="L46" s="70"/>
      <c r="M46" s="70"/>
    </row>
    <row r="47" spans="1:13" ht="14.25">
      <c r="A47" s="73" t="s">
        <v>933</v>
      </c>
      <c r="B47" s="92"/>
      <c r="H47" s="70"/>
      <c r="L47" s="70"/>
      <c r="M47" s="70"/>
    </row>
    <row r="48" spans="1:13" ht="14.25">
      <c r="A48" s="73" t="s">
        <v>934</v>
      </c>
      <c r="B48" s="92"/>
      <c r="H48" s="70"/>
      <c r="L48" s="70"/>
      <c r="M48" s="70"/>
    </row>
    <row r="49" spans="1:13" ht="14.25">
      <c r="A49" s="73" t="s">
        <v>935</v>
      </c>
      <c r="B49" s="92"/>
      <c r="H49" s="70"/>
      <c r="L49" s="70"/>
      <c r="M49" s="70"/>
    </row>
    <row r="50" spans="1:13" ht="14.25">
      <c r="A50" s="73" t="s">
        <v>936</v>
      </c>
      <c r="B50" s="92"/>
      <c r="H50" s="70"/>
      <c r="L50" s="70"/>
      <c r="M50" s="70"/>
    </row>
    <row r="51" spans="1:13" ht="14.25">
      <c r="A51" s="73" t="s">
        <v>937</v>
      </c>
      <c r="B51" s="92"/>
      <c r="H51" s="70"/>
      <c r="L51" s="70"/>
      <c r="M51" s="70"/>
    </row>
    <row r="52" spans="1:13" ht="14.25">
      <c r="A52" s="73" t="s">
        <v>938</v>
      </c>
      <c r="B52" s="92"/>
      <c r="H52" s="70"/>
      <c r="L52" s="70"/>
      <c r="M52" s="70"/>
    </row>
    <row r="53" spans="1:13" ht="14.25">
      <c r="A53" s="73" t="s">
        <v>939</v>
      </c>
      <c r="B53" s="92"/>
      <c r="H53" s="70"/>
      <c r="L53" s="70"/>
      <c r="M53" s="70"/>
    </row>
    <row r="54" spans="1:13" ht="14.25">
      <c r="A54" s="73" t="s">
        <v>940</v>
      </c>
      <c r="B54" s="92"/>
      <c r="H54" s="70"/>
      <c r="L54" s="70"/>
      <c r="M54" s="70"/>
    </row>
    <row r="55" spans="1:13" ht="14.25">
      <c r="A55" s="73" t="s">
        <v>941</v>
      </c>
      <c r="B55" s="92"/>
      <c r="H55" s="70"/>
      <c r="L55" s="70"/>
      <c r="M55" s="70"/>
    </row>
    <row r="56" spans="1:13" ht="14.25">
      <c r="A56" s="73" t="s">
        <v>942</v>
      </c>
      <c r="B56" s="92"/>
      <c r="H56" s="70"/>
      <c r="L56" s="70"/>
      <c r="M56" s="70"/>
    </row>
    <row r="57" spans="1:13" ht="14.25">
      <c r="A57" s="73" t="s">
        <v>943</v>
      </c>
      <c r="B57" s="92"/>
      <c r="H57" s="70"/>
      <c r="L57" s="70"/>
      <c r="M57" s="70"/>
    </row>
    <row r="58" spans="1:13" ht="14.25">
      <c r="A58" s="73" t="s">
        <v>944</v>
      </c>
      <c r="B58" s="92"/>
      <c r="H58" s="70"/>
      <c r="L58" s="70"/>
      <c r="M58" s="70"/>
    </row>
    <row r="59" spans="1:13" ht="14.25">
      <c r="A59" s="73" t="s">
        <v>945</v>
      </c>
      <c r="B59" s="92"/>
      <c r="H59" s="70"/>
      <c r="L59" s="70"/>
      <c r="M59" s="70"/>
    </row>
    <row r="60" spans="1:13" ht="14.25" outlineLevel="1">
      <c r="A60" s="73" t="s">
        <v>946</v>
      </c>
      <c r="B60" s="92"/>
      <c r="E60" s="92"/>
      <c r="F60" s="92"/>
      <c r="G60" s="92"/>
      <c r="H60" s="70"/>
      <c r="L60" s="70"/>
      <c r="M60" s="70"/>
    </row>
    <row r="61" spans="1:13" ht="14.25" outlineLevel="1">
      <c r="A61" s="73" t="s">
        <v>947</v>
      </c>
      <c r="B61" s="92"/>
      <c r="E61" s="92"/>
      <c r="F61" s="92"/>
      <c r="G61" s="92"/>
      <c r="H61" s="70"/>
      <c r="L61" s="70"/>
      <c r="M61" s="70"/>
    </row>
    <row r="62" spans="1:13" ht="14.25" outlineLevel="1">
      <c r="A62" s="73" t="s">
        <v>948</v>
      </c>
      <c r="B62" s="92"/>
      <c r="E62" s="92"/>
      <c r="F62" s="92"/>
      <c r="G62" s="92"/>
      <c r="H62" s="70"/>
      <c r="L62" s="70"/>
      <c r="M62" s="70"/>
    </row>
    <row r="63" spans="1:13" ht="14.25" outlineLevel="1">
      <c r="A63" s="73" t="s">
        <v>949</v>
      </c>
      <c r="B63" s="92"/>
      <c r="E63" s="92"/>
      <c r="F63" s="92"/>
      <c r="G63" s="92"/>
      <c r="H63" s="70"/>
      <c r="L63" s="70"/>
      <c r="M63" s="70"/>
    </row>
    <row r="64" spans="1:13" ht="14.25" outlineLevel="1">
      <c r="A64" s="73" t="s">
        <v>950</v>
      </c>
      <c r="B64" s="92"/>
      <c r="E64" s="92"/>
      <c r="F64" s="92"/>
      <c r="G64" s="92"/>
      <c r="H64" s="70"/>
      <c r="L64" s="70"/>
      <c r="M64" s="70"/>
    </row>
    <row r="65" spans="1:13" ht="14.25" outlineLevel="1">
      <c r="A65" s="73" t="s">
        <v>951</v>
      </c>
      <c r="B65" s="92"/>
      <c r="E65" s="92"/>
      <c r="F65" s="92"/>
      <c r="G65" s="92"/>
      <c r="H65" s="70"/>
      <c r="L65" s="70"/>
      <c r="M65" s="70"/>
    </row>
    <row r="66" spans="1:13" ht="14.25" outlineLevel="1">
      <c r="A66" s="73" t="s">
        <v>952</v>
      </c>
      <c r="B66" s="92"/>
      <c r="E66" s="92"/>
      <c r="F66" s="92"/>
      <c r="G66" s="92"/>
      <c r="H66" s="70"/>
      <c r="L66" s="70"/>
      <c r="M66" s="70"/>
    </row>
    <row r="67" spans="1:13" ht="14.25" outlineLevel="1">
      <c r="A67" s="73" t="s">
        <v>953</v>
      </c>
      <c r="B67" s="92"/>
      <c r="E67" s="92"/>
      <c r="F67" s="92"/>
      <c r="G67" s="92"/>
      <c r="H67" s="70"/>
      <c r="L67" s="70"/>
      <c r="M67" s="70"/>
    </row>
    <row r="68" spans="1:13" ht="14.25" outlineLevel="1">
      <c r="A68" s="73" t="s">
        <v>954</v>
      </c>
      <c r="B68" s="92"/>
      <c r="E68" s="92"/>
      <c r="F68" s="92"/>
      <c r="G68" s="92"/>
      <c r="H68" s="70"/>
      <c r="L68" s="70"/>
      <c r="M68" s="70"/>
    </row>
    <row r="69" spans="1:13" ht="14.25" outlineLevel="1">
      <c r="A69" s="73" t="s">
        <v>955</v>
      </c>
      <c r="B69" s="92"/>
      <c r="E69" s="92"/>
      <c r="F69" s="92"/>
      <c r="G69" s="92"/>
      <c r="H69" s="70"/>
      <c r="L69" s="70"/>
      <c r="M69" s="70"/>
    </row>
    <row r="70" spans="1:13" ht="14.25" outlineLevel="1">
      <c r="A70" s="73" t="s">
        <v>956</v>
      </c>
      <c r="B70" s="92"/>
      <c r="E70" s="92"/>
      <c r="F70" s="92"/>
      <c r="G70" s="92"/>
      <c r="H70" s="70"/>
      <c r="L70" s="70"/>
      <c r="M70" s="70"/>
    </row>
    <row r="71" spans="1:13" ht="14.25" outlineLevel="1">
      <c r="A71" s="73" t="s">
        <v>957</v>
      </c>
      <c r="B71" s="92"/>
      <c r="E71" s="92"/>
      <c r="F71" s="92"/>
      <c r="G71" s="92"/>
      <c r="H71" s="70"/>
      <c r="L71" s="70"/>
      <c r="M71" s="70"/>
    </row>
    <row r="72" spans="1:13" ht="14.25" outlineLevel="1">
      <c r="A72" s="73" t="s">
        <v>958</v>
      </c>
      <c r="B72" s="92"/>
      <c r="E72" s="92"/>
      <c r="F72" s="92"/>
      <c r="G72" s="92"/>
      <c r="H72" s="70"/>
      <c r="L72" s="70"/>
      <c r="M72" s="70"/>
    </row>
    <row r="73" spans="1:8" ht="18">
      <c r="A73" s="85"/>
      <c r="B73" s="84" t="s">
        <v>880</v>
      </c>
      <c r="C73" s="85"/>
      <c r="D73" s="85"/>
      <c r="E73" s="85"/>
      <c r="F73" s="85"/>
      <c r="G73" s="85"/>
      <c r="H73" s="70"/>
    </row>
    <row r="74" spans="1:14" ht="15" customHeight="1">
      <c r="A74" s="94"/>
      <c r="B74" s="95" t="s">
        <v>959</v>
      </c>
      <c r="C74" s="94" t="s">
        <v>960</v>
      </c>
      <c r="D74" s="94"/>
      <c r="E74" s="97"/>
      <c r="F74" s="97"/>
      <c r="G74" s="97"/>
      <c r="H74" s="111"/>
      <c r="I74" s="111"/>
      <c r="J74" s="111"/>
      <c r="K74" s="111"/>
      <c r="L74" s="111"/>
      <c r="M74" s="111"/>
      <c r="N74" s="111"/>
    </row>
    <row r="75" spans="1:8" ht="14.25">
      <c r="A75" s="73" t="s">
        <v>961</v>
      </c>
      <c r="B75" s="73" t="s">
        <v>962</v>
      </c>
      <c r="C75" s="123">
        <v>36.60310385662089</v>
      </c>
      <c r="H75" s="70"/>
    </row>
    <row r="76" spans="1:8" ht="14.25">
      <c r="A76" s="73" t="s">
        <v>963</v>
      </c>
      <c r="B76" s="73" t="s">
        <v>2067</v>
      </c>
      <c r="C76" s="123">
        <v>167.84849937198973</v>
      </c>
      <c r="H76" s="70"/>
    </row>
    <row r="77" spans="1:8" ht="14.25" outlineLevel="1">
      <c r="A77" s="73" t="s">
        <v>964</v>
      </c>
      <c r="H77" s="70"/>
    </row>
    <row r="78" spans="1:8" ht="14.25" outlineLevel="1">
      <c r="A78" s="73" t="s">
        <v>965</v>
      </c>
      <c r="H78" s="70"/>
    </row>
    <row r="79" spans="1:8" ht="14.25" outlineLevel="1">
      <c r="A79" s="73" t="s">
        <v>966</v>
      </c>
      <c r="H79" s="70"/>
    </row>
    <row r="80" spans="1:8" ht="14.25" outlineLevel="1">
      <c r="A80" s="73" t="s">
        <v>967</v>
      </c>
      <c r="H80" s="70"/>
    </row>
    <row r="81" spans="1:8" ht="14.25">
      <c r="A81" s="94"/>
      <c r="B81" s="95" t="s">
        <v>968</v>
      </c>
      <c r="C81" s="94" t="s">
        <v>484</v>
      </c>
      <c r="D81" s="94" t="s">
        <v>485</v>
      </c>
      <c r="E81" s="97" t="s">
        <v>969</v>
      </c>
      <c r="F81" s="97" t="s">
        <v>970</v>
      </c>
      <c r="G81" s="97" t="s">
        <v>971</v>
      </c>
      <c r="H81" s="70"/>
    </row>
    <row r="82" spans="1:8" ht="14.25">
      <c r="A82" s="73" t="s">
        <v>972</v>
      </c>
      <c r="B82" s="73" t="s">
        <v>973</v>
      </c>
      <c r="C82" s="162">
        <v>0.0003470840346152509</v>
      </c>
      <c r="D82" s="194"/>
      <c r="E82" s="194"/>
      <c r="F82" s="194"/>
      <c r="G82" s="194">
        <f>C82</f>
        <v>0.0003470840346152509</v>
      </c>
      <c r="H82" s="70"/>
    </row>
    <row r="83" spans="1:8" ht="14.25">
      <c r="A83" s="73" t="s">
        <v>974</v>
      </c>
      <c r="B83" s="73" t="s">
        <v>975</v>
      </c>
      <c r="C83" s="162">
        <v>0.0018600056127337236</v>
      </c>
      <c r="G83" s="195">
        <f>C83</f>
        <v>0.0018600056127337236</v>
      </c>
      <c r="H83" s="70"/>
    </row>
    <row r="84" spans="1:8" ht="14.25">
      <c r="A84" s="73" t="s">
        <v>976</v>
      </c>
      <c r="B84" s="73" t="s">
        <v>977</v>
      </c>
      <c r="C84" s="162">
        <v>0.00043915014487799287</v>
      </c>
      <c r="G84" s="195">
        <f>C84</f>
        <v>0.00043915014487799287</v>
      </c>
      <c r="H84" s="70"/>
    </row>
    <row r="85" spans="1:8" ht="14.25">
      <c r="A85" s="73" t="s">
        <v>978</v>
      </c>
      <c r="B85" s="73" t="s">
        <v>979</v>
      </c>
      <c r="C85" s="162">
        <v>0</v>
      </c>
      <c r="G85" s="195">
        <f>C85</f>
        <v>0</v>
      </c>
      <c r="H85" s="70"/>
    </row>
    <row r="86" spans="1:8" ht="14.25">
      <c r="A86" s="73" t="s">
        <v>980</v>
      </c>
      <c r="B86" s="73" t="s">
        <v>981</v>
      </c>
      <c r="C86" s="162">
        <v>0</v>
      </c>
      <c r="G86" s="195">
        <f>C86</f>
        <v>0</v>
      </c>
      <c r="H86" s="70"/>
    </row>
    <row r="87" spans="1:8" ht="14.25" outlineLevel="1">
      <c r="A87" s="73" t="s">
        <v>982</v>
      </c>
      <c r="H87" s="70"/>
    </row>
    <row r="88" spans="1:8" ht="14.25" outlineLevel="1">
      <c r="A88" s="73" t="s">
        <v>983</v>
      </c>
      <c r="H88" s="70"/>
    </row>
    <row r="89" spans="1:8" ht="14.25" outlineLevel="1">
      <c r="A89" s="73" t="s">
        <v>984</v>
      </c>
      <c r="H89" s="70"/>
    </row>
    <row r="90" spans="1:8" ht="14.25" outlineLevel="1">
      <c r="A90" s="73" t="s">
        <v>985</v>
      </c>
      <c r="H90" s="70"/>
    </row>
    <row r="91" ht="14.25">
      <c r="H91" s="70"/>
    </row>
    <row r="92" ht="14.25">
      <c r="H92" s="70"/>
    </row>
    <row r="93" ht="14.25">
      <c r="H93" s="70"/>
    </row>
    <row r="94" ht="14.25">
      <c r="H94" s="70"/>
    </row>
    <row r="95" ht="14.25">
      <c r="H95" s="70"/>
    </row>
    <row r="96" ht="14.25">
      <c r="H96" s="70"/>
    </row>
    <row r="97" ht="14.25">
      <c r="H97" s="70"/>
    </row>
    <row r="98" ht="14.25">
      <c r="H98" s="70"/>
    </row>
    <row r="99" ht="14.25">
      <c r="H99" s="70"/>
    </row>
    <row r="100" ht="14.25">
      <c r="H100" s="70"/>
    </row>
    <row r="101" ht="14.25">
      <c r="H101" s="70"/>
    </row>
    <row r="102" ht="14.25">
      <c r="H102" s="70"/>
    </row>
    <row r="103" ht="14.25">
      <c r="H103" s="70"/>
    </row>
    <row r="104" ht="14.25">
      <c r="H104" s="70"/>
    </row>
    <row r="105" ht="14.25">
      <c r="H105" s="70"/>
    </row>
    <row r="106" ht="14.25">
      <c r="H106" s="70"/>
    </row>
    <row r="107" ht="14.25">
      <c r="H107" s="70"/>
    </row>
    <row r="108" ht="14.25">
      <c r="H108" s="70"/>
    </row>
    <row r="109" ht="14.25">
      <c r="H109" s="70"/>
    </row>
    <row r="110" ht="14.25">
      <c r="H110" s="70"/>
    </row>
    <row r="111" ht="14.25">
      <c r="H111" s="70"/>
    </row>
    <row r="112" ht="14.25">
      <c r="H112" s="70"/>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6"/>
  <sheetViews>
    <sheetView showGridLines="0" zoomScalePageLayoutView="0" workbookViewId="0" topLeftCell="A1">
      <selection activeCell="A1" sqref="A1"/>
    </sheetView>
  </sheetViews>
  <sheetFormatPr defaultColWidth="9.140625" defaultRowHeight="12.75"/>
  <sheetData>
    <row r="1" spans="2:6" ht="12.75">
      <c r="B1" t="s">
        <v>1683</v>
      </c>
      <c r="C1" t="s">
        <v>1684</v>
      </c>
      <c r="D1" t="s">
        <v>1685</v>
      </c>
      <c r="E1" t="s">
        <v>1686</v>
      </c>
      <c r="F1" t="s">
        <v>1687</v>
      </c>
    </row>
    <row r="2" spans="1:6" ht="12.75">
      <c r="A2" t="s">
        <v>1308</v>
      </c>
      <c r="B2">
        <v>2897492596.60461</v>
      </c>
      <c r="C2">
        <v>2892578234.7407613</v>
      </c>
      <c r="D2">
        <v>2885221812.983947</v>
      </c>
      <c r="E2">
        <v>2873001326.258489</v>
      </c>
      <c r="F2">
        <v>2250000000</v>
      </c>
    </row>
    <row r="3" spans="1:6" ht="12.75">
      <c r="A3" t="s">
        <v>1309</v>
      </c>
      <c r="B3">
        <v>2878758214.741972</v>
      </c>
      <c r="C3">
        <v>2869158428.59237</v>
      </c>
      <c r="D3">
        <v>2854817760.062047</v>
      </c>
      <c r="E3">
        <v>2831073162.9096003</v>
      </c>
      <c r="F3">
        <v>2250000000</v>
      </c>
    </row>
    <row r="4" spans="1:6" ht="12.75">
      <c r="A4" t="s">
        <v>1310</v>
      </c>
      <c r="B4">
        <v>2860365105.781892</v>
      </c>
      <c r="C4">
        <v>2845991442.102425</v>
      </c>
      <c r="D4">
        <v>2824564801.96323</v>
      </c>
      <c r="E4">
        <v>2789207764.3963428</v>
      </c>
      <c r="F4">
        <v>2250000000</v>
      </c>
    </row>
    <row r="5" spans="1:6" ht="12.75">
      <c r="A5" t="s">
        <v>1311</v>
      </c>
      <c r="B5">
        <v>2841589935.232835</v>
      </c>
      <c r="C5">
        <v>2822669851.886431</v>
      </c>
      <c r="D5">
        <v>2794523750.907816</v>
      </c>
      <c r="E5">
        <v>2748230854.393419</v>
      </c>
      <c r="F5">
        <v>2250000000</v>
      </c>
    </row>
    <row r="6" spans="1:6" ht="12.75">
      <c r="A6" t="s">
        <v>1312</v>
      </c>
      <c r="B6">
        <v>2823184027.087452</v>
      </c>
      <c r="C6">
        <v>2799630048.2879457</v>
      </c>
      <c r="D6">
        <v>2764664649.1360803</v>
      </c>
      <c r="E6">
        <v>2707350505.017847</v>
      </c>
      <c r="F6">
        <v>2250000000</v>
      </c>
    </row>
    <row r="7" spans="1:6" ht="12.75">
      <c r="A7" t="s">
        <v>1313</v>
      </c>
      <c r="B7">
        <v>2804642896.759657</v>
      </c>
      <c r="C7">
        <v>2776526412.6490035</v>
      </c>
      <c r="D7">
        <v>2734876473.845013</v>
      </c>
      <c r="E7">
        <v>2666836315.8556643</v>
      </c>
      <c r="F7">
        <v>2250000000</v>
      </c>
    </row>
    <row r="8" spans="1:6" ht="12.75">
      <c r="A8" t="s">
        <v>1314</v>
      </c>
      <c r="B8">
        <v>2785284502.618101</v>
      </c>
      <c r="C8">
        <v>2752986878.2775497</v>
      </c>
      <c r="D8">
        <v>2705238062.30384</v>
      </c>
      <c r="E8">
        <v>2627481590.360723</v>
      </c>
      <c r="F8">
        <v>2250000000</v>
      </c>
    </row>
    <row r="9" spans="1:6" ht="12.75">
      <c r="A9" t="s">
        <v>1315</v>
      </c>
      <c r="B9">
        <v>2766348818.842323</v>
      </c>
      <c r="C9">
        <v>2729633243.4897423</v>
      </c>
      <c r="D9">
        <v>2675467867.359814</v>
      </c>
      <c r="E9">
        <v>2587560730.380497</v>
      </c>
      <c r="F9">
        <v>2250000000</v>
      </c>
    </row>
    <row r="10" spans="1:6" ht="12.75">
      <c r="A10" t="s">
        <v>1316</v>
      </c>
      <c r="B10">
        <v>2747337805.040592</v>
      </c>
      <c r="C10">
        <v>2706424899.851743</v>
      </c>
      <c r="D10">
        <v>2646191002.7658644</v>
      </c>
      <c r="E10">
        <v>2548754960.5586276</v>
      </c>
      <c r="F10">
        <v>2250000000</v>
      </c>
    </row>
    <row r="11" spans="1:6" ht="12.75">
      <c r="A11" t="s">
        <v>1317</v>
      </c>
      <c r="B11">
        <v>2727265517.560596</v>
      </c>
      <c r="C11">
        <v>2682094765.7887454</v>
      </c>
      <c r="D11">
        <v>2615733048.612646</v>
      </c>
      <c r="E11">
        <v>2508747395.769028</v>
      </c>
      <c r="F11">
        <v>2250000000</v>
      </c>
    </row>
    <row r="12" spans="1:6" ht="12.75">
      <c r="A12" t="s">
        <v>1318</v>
      </c>
      <c r="B12">
        <v>2708331510.457805</v>
      </c>
      <c r="C12">
        <v>2659102510.979043</v>
      </c>
      <c r="D12">
        <v>2586926849.556369</v>
      </c>
      <c r="E12">
        <v>2470948802.1716437</v>
      </c>
      <c r="F12">
        <v>2250000000</v>
      </c>
    </row>
    <row r="13" spans="1:6" ht="12.75">
      <c r="A13" t="s">
        <v>1319</v>
      </c>
      <c r="B13">
        <v>2689086600.490284</v>
      </c>
      <c r="C13">
        <v>2635729426.1536837</v>
      </c>
      <c r="D13">
        <v>2557666918.9690003</v>
      </c>
      <c r="E13">
        <v>2432653224.2950597</v>
      </c>
      <c r="F13">
        <v>2250000000</v>
      </c>
    </row>
    <row r="14" spans="1:6" ht="12.75">
      <c r="A14" t="s">
        <v>1320</v>
      </c>
      <c r="B14">
        <v>2670286682.032164</v>
      </c>
      <c r="C14">
        <v>2612863399.1111903</v>
      </c>
      <c r="D14">
        <v>2529029873.3310547</v>
      </c>
      <c r="E14">
        <v>2395227653.535656</v>
      </c>
      <c r="F14">
        <v>2250000000</v>
      </c>
    </row>
    <row r="15" spans="1:6" ht="12.75">
      <c r="A15" t="s">
        <v>1321</v>
      </c>
      <c r="B15">
        <v>2650897725.32536</v>
      </c>
      <c r="C15">
        <v>2589633761.8327813</v>
      </c>
      <c r="D15">
        <v>2500376276.969014</v>
      </c>
      <c r="E15">
        <v>2358382757.254972</v>
      </c>
      <c r="F15">
        <v>2250000000</v>
      </c>
    </row>
    <row r="16" spans="1:6" ht="12.75">
      <c r="A16" t="s">
        <v>1322</v>
      </c>
      <c r="B16">
        <v>2631694742.965694</v>
      </c>
      <c r="C16">
        <v>2566514179.3085804</v>
      </c>
      <c r="D16">
        <v>2471751362.052256</v>
      </c>
      <c r="E16">
        <v>2321508739.3372865</v>
      </c>
      <c r="F16">
        <v>2250000000</v>
      </c>
    </row>
    <row r="17" spans="1:6" ht="12.75">
      <c r="A17" t="s">
        <v>1323</v>
      </c>
      <c r="B17">
        <v>2613049943.003713</v>
      </c>
      <c r="C17">
        <v>2544148316.6162534</v>
      </c>
      <c r="D17">
        <v>2444180682.433221</v>
      </c>
      <c r="E17">
        <v>2286203743.5610943</v>
      </c>
      <c r="F17">
        <v>2250000000</v>
      </c>
    </row>
    <row r="18" spans="1:6" ht="12.75">
      <c r="A18" t="s">
        <v>1324</v>
      </c>
      <c r="B18">
        <v>2593420465.02156</v>
      </c>
      <c r="C18">
        <v>2520753785.509614</v>
      </c>
      <c r="D18">
        <v>2415546501.2264943</v>
      </c>
      <c r="E18">
        <v>2249850424.9823747</v>
      </c>
      <c r="F18">
        <v>2250000000</v>
      </c>
    </row>
    <row r="19" spans="1:6" ht="12.75">
      <c r="A19" t="s">
        <v>1325</v>
      </c>
      <c r="B19">
        <v>2573588985.57536</v>
      </c>
      <c r="C19">
        <v>2497235284.999106</v>
      </c>
      <c r="D19">
        <v>2386923663.3041286</v>
      </c>
      <c r="E19">
        <v>2213774564.9372845</v>
      </c>
      <c r="F19">
        <v>2250000000</v>
      </c>
    </row>
    <row r="20" spans="1:6" ht="12.75">
      <c r="A20" t="s">
        <v>1326</v>
      </c>
      <c r="B20">
        <v>2552957336.030652</v>
      </c>
      <c r="C20">
        <v>2473420486.8548856</v>
      </c>
      <c r="D20">
        <v>2358729491.073345</v>
      </c>
      <c r="E20">
        <v>2179254802.007219</v>
      </c>
      <c r="F20">
        <v>2250000000</v>
      </c>
    </row>
    <row r="21" spans="1:6" ht="12.75">
      <c r="A21" t="s">
        <v>1327</v>
      </c>
      <c r="B21">
        <v>2532771962.104782</v>
      </c>
      <c r="C21">
        <v>2449702049.103215</v>
      </c>
      <c r="D21">
        <v>2330169652.072919</v>
      </c>
      <c r="E21">
        <v>2143749499.0790384</v>
      </c>
      <c r="F21">
        <v>2250000000</v>
      </c>
    </row>
    <row r="22" spans="1:6" ht="12.75">
      <c r="A22" t="s">
        <v>1328</v>
      </c>
      <c r="B22">
        <v>2513582705.116078</v>
      </c>
      <c r="C22">
        <v>2427151668.3725953</v>
      </c>
      <c r="D22">
        <v>2303037232.0876393</v>
      </c>
      <c r="E22">
        <v>2110102425.3612432</v>
      </c>
      <c r="F22">
        <v>2250000000</v>
      </c>
    </row>
    <row r="23" spans="1:6" ht="12.75">
      <c r="A23" t="s">
        <v>1329</v>
      </c>
      <c r="B23">
        <v>2493047922.524638</v>
      </c>
      <c r="C23">
        <v>2403239988.5658865</v>
      </c>
      <c r="D23">
        <v>2274548901.0601897</v>
      </c>
      <c r="E23">
        <v>2075173799.2464278</v>
      </c>
      <c r="F23">
        <v>2250000000</v>
      </c>
    </row>
    <row r="24" spans="1:6" ht="12.75">
      <c r="A24" t="s">
        <v>1330</v>
      </c>
      <c r="B24">
        <v>2472737781.14964</v>
      </c>
      <c r="C24">
        <v>2379748928.1631603</v>
      </c>
      <c r="D24">
        <v>2246772210.741213</v>
      </c>
      <c r="E24">
        <v>2041429208.4659314</v>
      </c>
      <c r="F24">
        <v>2250000000</v>
      </c>
    </row>
    <row r="25" spans="1:6" ht="12.75">
      <c r="A25" t="s">
        <v>1331</v>
      </c>
      <c r="B25">
        <v>2452101699.854965</v>
      </c>
      <c r="C25">
        <v>2355886333.454218</v>
      </c>
      <c r="D25">
        <v>2218586313.4355145</v>
      </c>
      <c r="E25">
        <v>2007281258.403765</v>
      </c>
      <c r="F25">
        <v>2250000000</v>
      </c>
    </row>
    <row r="26" spans="1:6" ht="12.75">
      <c r="A26" t="s">
        <v>1332</v>
      </c>
      <c r="B26">
        <v>2432579920.794604</v>
      </c>
      <c r="C26">
        <v>2333166602.0054235</v>
      </c>
      <c r="D26">
        <v>2191602769.8634887</v>
      </c>
      <c r="E26">
        <v>1974469186.023401</v>
      </c>
      <c r="F26">
        <v>2250000000</v>
      </c>
    </row>
    <row r="27" spans="1:6" ht="12.75">
      <c r="A27" t="s">
        <v>1333</v>
      </c>
      <c r="B27">
        <v>2413552230.548518</v>
      </c>
      <c r="C27">
        <v>2311116804.9115663</v>
      </c>
      <c r="D27">
        <v>2165547690.2343044</v>
      </c>
      <c r="E27">
        <v>1942998008.9162562</v>
      </c>
      <c r="F27">
        <v>2250000000</v>
      </c>
    </row>
    <row r="28" spans="1:6" ht="12.75">
      <c r="A28" t="s">
        <v>1334</v>
      </c>
      <c r="B28">
        <v>2394504196.31869</v>
      </c>
      <c r="C28">
        <v>2288988313.5321727</v>
      </c>
      <c r="D28">
        <v>2139358293.7985523</v>
      </c>
      <c r="E28">
        <v>1911369923.7675998</v>
      </c>
      <c r="F28">
        <v>2250000000</v>
      </c>
    </row>
    <row r="29" spans="1:6" ht="12.75">
      <c r="A29" t="s">
        <v>1335</v>
      </c>
      <c r="B29">
        <v>2375400105.983831</v>
      </c>
      <c r="C29">
        <v>2266998875.9913716</v>
      </c>
      <c r="D29">
        <v>2113591344.7480378</v>
      </c>
      <c r="E29">
        <v>1880608211.5332384</v>
      </c>
      <c r="F29">
        <v>2250000000</v>
      </c>
    </row>
    <row r="30" spans="1:6" ht="12.75">
      <c r="A30" t="s">
        <v>1336</v>
      </c>
      <c r="B30">
        <v>2355605906.62908</v>
      </c>
      <c r="C30">
        <v>2244295026.137634</v>
      </c>
      <c r="D30">
        <v>2087102397.0722966</v>
      </c>
      <c r="E30">
        <v>1849173592.2275877</v>
      </c>
      <c r="F30">
        <v>2250000000</v>
      </c>
    </row>
    <row r="31" spans="1:6" ht="12.75">
      <c r="A31" t="s">
        <v>1337</v>
      </c>
      <c r="B31">
        <v>2336031295.042563</v>
      </c>
      <c r="C31">
        <v>2221870526.3175397</v>
      </c>
      <c r="D31">
        <v>2060993635.9974082</v>
      </c>
      <c r="E31">
        <v>1818306939.3587937</v>
      </c>
      <c r="F31">
        <v>2250000000</v>
      </c>
    </row>
    <row r="32" spans="1:6" ht="12.75">
      <c r="A32" t="s">
        <v>1338</v>
      </c>
      <c r="B32">
        <v>2316079843.024084</v>
      </c>
      <c r="C32">
        <v>2199519118.654935</v>
      </c>
      <c r="D32">
        <v>2035573367.9995556</v>
      </c>
      <c r="E32">
        <v>1789008141.0823493</v>
      </c>
      <c r="F32">
        <v>2250000000</v>
      </c>
    </row>
    <row r="33" spans="1:6" ht="12.75">
      <c r="A33" t="s">
        <v>1339</v>
      </c>
      <c r="B33">
        <v>2297084182.945537</v>
      </c>
      <c r="C33">
        <v>2177779497.4503117</v>
      </c>
      <c r="D33">
        <v>2010328440.153673</v>
      </c>
      <c r="E33">
        <v>1759337634.3773174</v>
      </c>
      <c r="F33">
        <v>2250000000</v>
      </c>
    </row>
    <row r="34" spans="1:6" ht="12.75">
      <c r="A34" t="s">
        <v>1340</v>
      </c>
      <c r="B34">
        <v>2277020670.086398</v>
      </c>
      <c r="C34">
        <v>2155214631.9516735</v>
      </c>
      <c r="D34">
        <v>1984601914.5024767</v>
      </c>
      <c r="E34">
        <v>1729703505.7518802</v>
      </c>
      <c r="F34">
        <v>2250000000</v>
      </c>
    </row>
    <row r="35" spans="1:6" ht="12.75">
      <c r="A35" t="s">
        <v>1341</v>
      </c>
      <c r="B35">
        <v>2257878162.433958</v>
      </c>
      <c r="C35">
        <v>2133471452.811561</v>
      </c>
      <c r="D35">
        <v>1959583653.998318</v>
      </c>
      <c r="E35">
        <v>1700664660.8809087</v>
      </c>
      <c r="F35">
        <v>2250000000</v>
      </c>
    </row>
    <row r="36" spans="1:6" ht="12.75">
      <c r="A36" t="s">
        <v>1342</v>
      </c>
      <c r="B36">
        <v>2238949848.395106</v>
      </c>
      <c r="C36">
        <v>2112113531.4517694</v>
      </c>
      <c r="D36">
        <v>1935191724.7116349</v>
      </c>
      <c r="E36">
        <v>1672611047.3864741</v>
      </c>
      <c r="F36">
        <v>2250000000</v>
      </c>
    </row>
    <row r="37" spans="1:6" ht="12.75">
      <c r="A37" t="s">
        <v>1343</v>
      </c>
      <c r="B37">
        <v>2219360412.696749</v>
      </c>
      <c r="C37">
        <v>2090082877.6880145</v>
      </c>
      <c r="D37">
        <v>1910136219.5104985</v>
      </c>
      <c r="E37">
        <v>1643962557.4246807</v>
      </c>
      <c r="F37">
        <v>2250000000</v>
      </c>
    </row>
    <row r="38" spans="1:6" ht="12.75">
      <c r="A38" t="s">
        <v>1344</v>
      </c>
      <c r="B38">
        <v>2200298044.760869</v>
      </c>
      <c r="C38">
        <v>2068616403.5564005</v>
      </c>
      <c r="D38">
        <v>1885709935.334651</v>
      </c>
      <c r="E38">
        <v>1616065991.63662</v>
      </c>
      <c r="F38">
        <v>2250000000</v>
      </c>
    </row>
    <row r="39" spans="1:6" ht="12.75">
      <c r="A39" t="s">
        <v>1345</v>
      </c>
      <c r="B39">
        <v>2180771532.252123</v>
      </c>
      <c r="C39">
        <v>2046893189.4553413</v>
      </c>
      <c r="D39">
        <v>1861314983.2992132</v>
      </c>
      <c r="E39">
        <v>1588620485.926591</v>
      </c>
      <c r="F39">
        <v>2250000000</v>
      </c>
    </row>
    <row r="40" spans="1:6" ht="12.75">
      <c r="A40" t="s">
        <v>1346</v>
      </c>
      <c r="B40">
        <v>2161482772.141019</v>
      </c>
      <c r="C40">
        <v>2025347597.6582165</v>
      </c>
      <c r="D40">
        <v>1837038907.081051</v>
      </c>
      <c r="E40">
        <v>1561260094.2298517</v>
      </c>
      <c r="F40">
        <v>2250000000</v>
      </c>
    </row>
    <row r="41" spans="1:6" ht="12.75">
      <c r="A41" t="s">
        <v>1347</v>
      </c>
      <c r="B41">
        <v>2141544401.669975</v>
      </c>
      <c r="C41">
        <v>2003371238.0917947</v>
      </c>
      <c r="D41">
        <v>1812633436.8986576</v>
      </c>
      <c r="E41">
        <v>1534203521.6581528</v>
      </c>
      <c r="F41">
        <v>2250000000</v>
      </c>
    </row>
    <row r="42" spans="1:6" ht="12.75">
      <c r="A42" t="s">
        <v>1348</v>
      </c>
      <c r="B42">
        <v>2122067591.908493</v>
      </c>
      <c r="C42">
        <v>1981784115.4989219</v>
      </c>
      <c r="D42">
        <v>1788541363.6705732</v>
      </c>
      <c r="E42">
        <v>1507400296.7846067</v>
      </c>
      <c r="F42">
        <v>2250000000</v>
      </c>
    </row>
    <row r="43" spans="1:6" ht="12.75">
      <c r="A43" t="s">
        <v>1349</v>
      </c>
      <c r="B43">
        <v>2102561820.911225</v>
      </c>
      <c r="C43">
        <v>1960237455.7660913</v>
      </c>
      <c r="D43">
        <v>1764596533.1955163</v>
      </c>
      <c r="E43">
        <v>1480920173.094895</v>
      </c>
      <c r="F43">
        <v>2250000000</v>
      </c>
    </row>
    <row r="44" spans="1:6" ht="12.75">
      <c r="A44" t="s">
        <v>1350</v>
      </c>
      <c r="B44">
        <v>2083123340.840109</v>
      </c>
      <c r="C44">
        <v>1939139341.1030943</v>
      </c>
      <c r="D44">
        <v>1741593807.5622897</v>
      </c>
      <c r="E44">
        <v>1456022581.5906792</v>
      </c>
      <c r="F44">
        <v>2250000000</v>
      </c>
    </row>
    <row r="45" spans="1:6" ht="12.75">
      <c r="A45" t="s">
        <v>1351</v>
      </c>
      <c r="B45">
        <v>2064343951.244052</v>
      </c>
      <c r="C45">
        <v>1918398695.4006872</v>
      </c>
      <c r="D45">
        <v>1718584211.9811735</v>
      </c>
      <c r="E45">
        <v>1430700325.72792</v>
      </c>
      <c r="F45">
        <v>2250000000</v>
      </c>
    </row>
    <row r="46" spans="1:6" ht="12.75">
      <c r="A46" t="s">
        <v>1352</v>
      </c>
      <c r="B46">
        <v>2044946819.805147</v>
      </c>
      <c r="C46">
        <v>1897253619.7391539</v>
      </c>
      <c r="D46">
        <v>1695458268.839909</v>
      </c>
      <c r="E46">
        <v>1405662459.5327163</v>
      </c>
      <c r="F46">
        <v>2250000000</v>
      </c>
    </row>
    <row r="47" spans="1:6" ht="12.75">
      <c r="A47" t="s">
        <v>1353</v>
      </c>
      <c r="B47">
        <v>2024772281.363964</v>
      </c>
      <c r="C47">
        <v>1875350020.5741649</v>
      </c>
      <c r="D47">
        <v>1671622257.5063376</v>
      </c>
      <c r="E47">
        <v>1380030568.5148933</v>
      </c>
      <c r="F47">
        <v>2250000000</v>
      </c>
    </row>
    <row r="48" spans="1:6" ht="12.75">
      <c r="A48" t="s">
        <v>1354</v>
      </c>
      <c r="B48">
        <v>2004782566.629949</v>
      </c>
      <c r="C48">
        <v>1853787665.6908686</v>
      </c>
      <c r="D48">
        <v>1648335313.983032</v>
      </c>
      <c r="E48">
        <v>1355227506.6167119</v>
      </c>
      <c r="F48">
        <v>2250000000</v>
      </c>
    </row>
    <row r="49" spans="1:6" ht="12.75">
      <c r="A49" t="s">
        <v>1355</v>
      </c>
      <c r="B49">
        <v>1984983652.694881</v>
      </c>
      <c r="C49">
        <v>1832366843.5643737</v>
      </c>
      <c r="D49">
        <v>1625144911.614285</v>
      </c>
      <c r="E49">
        <v>1330501463.8690355</v>
      </c>
      <c r="F49">
        <v>2250000000</v>
      </c>
    </row>
    <row r="50" spans="1:6" ht="12.75">
      <c r="A50" t="s">
        <v>1356</v>
      </c>
      <c r="B50">
        <v>1965845479.580958</v>
      </c>
      <c r="C50">
        <v>1811622256.1215737</v>
      </c>
      <c r="D50">
        <v>1602660038.068249</v>
      </c>
      <c r="E50">
        <v>1306535732.9925573</v>
      </c>
      <c r="F50">
        <v>2250000000</v>
      </c>
    </row>
    <row r="51" spans="1:6" ht="12.75">
      <c r="A51" t="s">
        <v>1357</v>
      </c>
      <c r="B51">
        <v>1946087087.350657</v>
      </c>
      <c r="C51">
        <v>1790470214.40569</v>
      </c>
      <c r="D51">
        <v>1580049266.2572174</v>
      </c>
      <c r="E51">
        <v>1282822580.6164777</v>
      </c>
      <c r="F51">
        <v>1750000000</v>
      </c>
    </row>
    <row r="52" spans="1:6" ht="12.75">
      <c r="A52" t="s">
        <v>1358</v>
      </c>
      <c r="B52">
        <v>1927468604.992881</v>
      </c>
      <c r="C52">
        <v>1770332823.250699</v>
      </c>
      <c r="D52">
        <v>1558305280.602938</v>
      </c>
      <c r="E52">
        <v>1259810226.1049545</v>
      </c>
      <c r="F52">
        <v>1750000000</v>
      </c>
    </row>
    <row r="53" spans="1:6" ht="12.75">
      <c r="A53" t="s">
        <v>1359</v>
      </c>
      <c r="B53">
        <v>1908898925.527573</v>
      </c>
      <c r="C53">
        <v>1750399185.395199</v>
      </c>
      <c r="D53">
        <v>1536966814.9454215</v>
      </c>
      <c r="E53">
        <v>1237465674.3102949</v>
      </c>
      <c r="F53">
        <v>1750000000</v>
      </c>
    </row>
    <row r="54" spans="1:6" ht="12.75">
      <c r="A54" t="s">
        <v>1360</v>
      </c>
      <c r="B54">
        <v>1889970170.42818</v>
      </c>
      <c r="C54">
        <v>1730102755.441689</v>
      </c>
      <c r="D54">
        <v>1515281701.6692133</v>
      </c>
      <c r="E54">
        <v>1214838840.8205545</v>
      </c>
      <c r="F54">
        <v>1750000000</v>
      </c>
    </row>
    <row r="55" spans="1:6" ht="12.75">
      <c r="A55" t="s">
        <v>1361</v>
      </c>
      <c r="B55">
        <v>1871197204.682394</v>
      </c>
      <c r="C55">
        <v>1710012508.3448315</v>
      </c>
      <c r="D55">
        <v>1493877069.4302158</v>
      </c>
      <c r="E55">
        <v>1192605397.482472</v>
      </c>
      <c r="F55">
        <v>1750000000</v>
      </c>
    </row>
    <row r="56" spans="1:6" ht="12.75">
      <c r="A56" t="s">
        <v>1362</v>
      </c>
      <c r="B56">
        <v>1852581907.982408</v>
      </c>
      <c r="C56">
        <v>1690314384.5552955</v>
      </c>
      <c r="D56">
        <v>1473155199.3799725</v>
      </c>
      <c r="E56">
        <v>1171401996.1623807</v>
      </c>
      <c r="F56">
        <v>1750000000</v>
      </c>
    </row>
    <row r="57" spans="1:6" ht="12.75">
      <c r="A57" t="s">
        <v>1363</v>
      </c>
      <c r="B57">
        <v>1833925732.552363</v>
      </c>
      <c r="C57">
        <v>1670454274.6919017</v>
      </c>
      <c r="D57">
        <v>1452144053.2090094</v>
      </c>
      <c r="E57">
        <v>1149803899.2303584</v>
      </c>
      <c r="F57">
        <v>1750000000</v>
      </c>
    </row>
    <row r="58" spans="1:6" ht="12.75">
      <c r="A58" t="s">
        <v>1364</v>
      </c>
      <c r="B58">
        <v>1815287899.332384</v>
      </c>
      <c r="C58">
        <v>1650763740.5806093</v>
      </c>
      <c r="D58">
        <v>1431494872.3207295</v>
      </c>
      <c r="E58">
        <v>1128807682.712905</v>
      </c>
      <c r="F58">
        <v>1750000000</v>
      </c>
    </row>
    <row r="59" spans="1:6" ht="12.75">
      <c r="A59" t="s">
        <v>1365</v>
      </c>
      <c r="B59">
        <v>1796709864.225912</v>
      </c>
      <c r="C59">
        <v>1631098316.4937744</v>
      </c>
      <c r="D59">
        <v>1410844365.7026567</v>
      </c>
      <c r="E59">
        <v>1107811546.9615252</v>
      </c>
      <c r="F59">
        <v>1750000000</v>
      </c>
    </row>
    <row r="60" spans="1:6" ht="12.75">
      <c r="A60" t="s">
        <v>1366</v>
      </c>
      <c r="B60">
        <v>1777818389.862672</v>
      </c>
      <c r="C60">
        <v>1611299016.253122</v>
      </c>
      <c r="D60">
        <v>1390288331.8105965</v>
      </c>
      <c r="E60">
        <v>1087195736.9907682</v>
      </c>
      <c r="F60">
        <v>1750000000</v>
      </c>
    </row>
    <row r="61" spans="1:6" ht="12.75">
      <c r="A61" t="s">
        <v>1367</v>
      </c>
      <c r="B61">
        <v>1759295293.913619</v>
      </c>
      <c r="C61">
        <v>1591806477.7733712</v>
      </c>
      <c r="D61">
        <v>1369976433.847662</v>
      </c>
      <c r="E61">
        <v>1066774385.0186496</v>
      </c>
      <c r="F61">
        <v>1750000000</v>
      </c>
    </row>
    <row r="62" spans="1:6" ht="12.75">
      <c r="A62" t="s">
        <v>1368</v>
      </c>
      <c r="B62">
        <v>1740647443.904146</v>
      </c>
      <c r="C62">
        <v>1572262739.949435</v>
      </c>
      <c r="D62">
        <v>1349714906.0473197</v>
      </c>
      <c r="E62">
        <v>1046545576.1890124</v>
      </c>
      <c r="F62">
        <v>1250000000</v>
      </c>
    </row>
    <row r="63" spans="1:6" ht="12.75">
      <c r="A63" t="s">
        <v>1369</v>
      </c>
      <c r="B63">
        <v>1722199282.712621</v>
      </c>
      <c r="C63">
        <v>1553045824.0667598</v>
      </c>
      <c r="D63">
        <v>1329936664.8864896</v>
      </c>
      <c r="E63">
        <v>1026982740.0786988</v>
      </c>
      <c r="F63">
        <v>1250000000</v>
      </c>
    </row>
    <row r="64" spans="1:6" ht="12.75">
      <c r="A64" t="s">
        <v>1370</v>
      </c>
      <c r="B64">
        <v>1703655730.361926</v>
      </c>
      <c r="C64">
        <v>1533717890.6141632</v>
      </c>
      <c r="D64">
        <v>1310045155.5982146</v>
      </c>
      <c r="E64">
        <v>1007337659.8390077</v>
      </c>
      <c r="F64">
        <v>1250000000</v>
      </c>
    </row>
    <row r="65" spans="1:6" ht="12.75">
      <c r="A65" t="s">
        <v>1371</v>
      </c>
      <c r="B65">
        <v>1685407576.183144</v>
      </c>
      <c r="C65">
        <v>1514799480.1542163</v>
      </c>
      <c r="D65">
        <v>1290701148.8396254</v>
      </c>
      <c r="E65">
        <v>988395103.2973337</v>
      </c>
      <c r="F65">
        <v>1250000000</v>
      </c>
    </row>
    <row r="66" spans="1:6" ht="12.75">
      <c r="A66" t="s">
        <v>1372</v>
      </c>
      <c r="B66">
        <v>1666723809.836862</v>
      </c>
      <c r="C66">
        <v>1495466277.4029102</v>
      </c>
      <c r="D66">
        <v>1270987461.751221</v>
      </c>
      <c r="E66">
        <v>969176275.2762392</v>
      </c>
      <c r="F66">
        <v>1250000000</v>
      </c>
    </row>
    <row r="67" spans="1:6" ht="12.75">
      <c r="A67" t="s">
        <v>1373</v>
      </c>
      <c r="B67">
        <v>1648799648.445263</v>
      </c>
      <c r="C67">
        <v>1476874696.9842656</v>
      </c>
      <c r="D67">
        <v>1251994395.68101</v>
      </c>
      <c r="E67">
        <v>950649693.5202469</v>
      </c>
      <c r="F67">
        <v>1250000000</v>
      </c>
    </row>
    <row r="68" spans="1:6" ht="12.75">
      <c r="A68" t="s">
        <v>1374</v>
      </c>
      <c r="B68">
        <v>1630897321.513956</v>
      </c>
      <c r="C68">
        <v>1458600997.3416626</v>
      </c>
      <c r="D68">
        <v>1233662482.2326934</v>
      </c>
      <c r="E68">
        <v>933145779.6455804</v>
      </c>
      <c r="F68">
        <v>1250000000</v>
      </c>
    </row>
    <row r="69" spans="1:6" ht="12.75">
      <c r="A69" t="s">
        <v>1375</v>
      </c>
      <c r="B69">
        <v>1612684888.027588</v>
      </c>
      <c r="C69">
        <v>1439866349.4288898</v>
      </c>
      <c r="D69">
        <v>1214719843.4311192</v>
      </c>
      <c r="E69">
        <v>914925821.3537235</v>
      </c>
      <c r="F69">
        <v>1250000000</v>
      </c>
    </row>
    <row r="70" spans="1:6" ht="12.75">
      <c r="A70" t="s">
        <v>1376</v>
      </c>
      <c r="B70">
        <v>1595108960.34351</v>
      </c>
      <c r="C70">
        <v>1421836244.5091007</v>
      </c>
      <c r="D70">
        <v>1196556725.306001</v>
      </c>
      <c r="E70">
        <v>897550997.7300049</v>
      </c>
      <c r="F70">
        <v>1250000000</v>
      </c>
    </row>
    <row r="71" spans="1:6" ht="12.75">
      <c r="A71" t="s">
        <v>1377</v>
      </c>
      <c r="B71">
        <v>1576479888.44669</v>
      </c>
      <c r="C71">
        <v>1402847426.890641</v>
      </c>
      <c r="D71">
        <v>1177574097.3693633</v>
      </c>
      <c r="E71">
        <v>879570602.3047241</v>
      </c>
      <c r="F71">
        <v>1250000000</v>
      </c>
    </row>
    <row r="72" spans="1:6" ht="12.75">
      <c r="A72" t="s">
        <v>1378</v>
      </c>
      <c r="B72">
        <v>1558748860.584314</v>
      </c>
      <c r="C72">
        <v>1384792537.7719717</v>
      </c>
      <c r="D72">
        <v>1159557491.5431216</v>
      </c>
      <c r="E72">
        <v>862563012.0776216</v>
      </c>
      <c r="F72">
        <v>1250000000</v>
      </c>
    </row>
    <row r="73" spans="1:6" ht="12.75">
      <c r="A73" t="s">
        <v>1379</v>
      </c>
      <c r="B73">
        <v>1541369275.470302</v>
      </c>
      <c r="C73">
        <v>1367029990.6007621</v>
      </c>
      <c r="D73">
        <v>1141772836.9383342</v>
      </c>
      <c r="E73">
        <v>845736105.1276816</v>
      </c>
      <c r="F73">
        <v>1250000000</v>
      </c>
    </row>
    <row r="74" spans="1:6" ht="12.75">
      <c r="A74" t="s">
        <v>1380</v>
      </c>
      <c r="B74">
        <v>1523897943.164414</v>
      </c>
      <c r="C74">
        <v>1349242481.0766857</v>
      </c>
      <c r="D74">
        <v>1124050346.4399798</v>
      </c>
      <c r="E74">
        <v>829082117.4579842</v>
      </c>
      <c r="F74">
        <v>1250000000</v>
      </c>
    </row>
    <row r="75" spans="1:6" ht="12.75">
      <c r="A75" t="s">
        <v>1381</v>
      </c>
      <c r="B75">
        <v>1506990752.137469</v>
      </c>
      <c r="C75">
        <v>1332082955.1368432</v>
      </c>
      <c r="D75">
        <v>1107023386.8122358</v>
      </c>
      <c r="E75">
        <v>813176207.7444456</v>
      </c>
      <c r="F75">
        <v>750000000</v>
      </c>
    </row>
    <row r="76" spans="1:6" ht="12.75">
      <c r="A76" t="s">
        <v>1382</v>
      </c>
      <c r="B76">
        <v>1489378560.045527</v>
      </c>
      <c r="C76">
        <v>1314282002.7327545</v>
      </c>
      <c r="D76">
        <v>1089452195.238815</v>
      </c>
      <c r="E76">
        <v>796879519.9245349</v>
      </c>
      <c r="F76">
        <v>750000000</v>
      </c>
    </row>
    <row r="77" spans="1:6" ht="12.75">
      <c r="A77" t="s">
        <v>1383</v>
      </c>
      <c r="B77">
        <v>1472827063.267471</v>
      </c>
      <c r="C77">
        <v>1297543060.1612368</v>
      </c>
      <c r="D77">
        <v>1072929444.8176308</v>
      </c>
      <c r="E77">
        <v>781576935.1006675</v>
      </c>
      <c r="F77">
        <v>750000000</v>
      </c>
    </row>
    <row r="78" spans="1:6" ht="12.75">
      <c r="A78" t="s">
        <v>1384</v>
      </c>
      <c r="B78">
        <v>1456465400.925739</v>
      </c>
      <c r="C78">
        <v>1280952349.8512468</v>
      </c>
      <c r="D78">
        <v>1056516909.6070681</v>
      </c>
      <c r="E78">
        <v>766361435.9671489</v>
      </c>
      <c r="F78">
        <v>750000000</v>
      </c>
    </row>
    <row r="79" spans="1:6" ht="12.75">
      <c r="A79" t="s">
        <v>1385</v>
      </c>
      <c r="B79">
        <v>1440360331.500593</v>
      </c>
      <c r="C79">
        <v>1264639474.2203643</v>
      </c>
      <c r="D79">
        <v>1040409488.2341119</v>
      </c>
      <c r="E79">
        <v>751481189.12307</v>
      </c>
      <c r="F79">
        <v>750000000</v>
      </c>
    </row>
    <row r="80" spans="1:6" ht="12.75">
      <c r="A80" t="s">
        <v>1386</v>
      </c>
      <c r="B80">
        <v>1423578586.024497</v>
      </c>
      <c r="C80">
        <v>1247990131.4710186</v>
      </c>
      <c r="D80">
        <v>1024353457.8931257</v>
      </c>
      <c r="E80">
        <v>737052899.1072015</v>
      </c>
      <c r="F80">
        <v>750000000</v>
      </c>
    </row>
    <row r="81" spans="1:6" ht="12.75">
      <c r="A81" t="s">
        <v>1387</v>
      </c>
      <c r="B81">
        <v>1406802985.479488</v>
      </c>
      <c r="C81">
        <v>1231191943.4428792</v>
      </c>
      <c r="D81">
        <v>1007995386.7020524</v>
      </c>
      <c r="E81">
        <v>722210810.6287358</v>
      </c>
      <c r="F81">
        <v>750000000</v>
      </c>
    </row>
    <row r="82" spans="1:6" ht="12.75">
      <c r="A82" t="s">
        <v>1388</v>
      </c>
      <c r="B82">
        <v>1390435356.483623</v>
      </c>
      <c r="C82">
        <v>1214870108.9017506</v>
      </c>
      <c r="D82">
        <v>992184397.9598626</v>
      </c>
      <c r="E82">
        <v>707968471.7163881</v>
      </c>
      <c r="F82">
        <v>750000000</v>
      </c>
    </row>
    <row r="83" spans="1:6" ht="12.75">
      <c r="A83" t="s">
        <v>1389</v>
      </c>
      <c r="B83">
        <v>1373937238.208763</v>
      </c>
      <c r="C83">
        <v>1198419087.6313946</v>
      </c>
      <c r="D83">
        <v>976259689.4045086</v>
      </c>
      <c r="E83">
        <v>693654967.65205</v>
      </c>
      <c r="F83">
        <v>750000000</v>
      </c>
    </row>
    <row r="84" spans="1:6" ht="12.75">
      <c r="A84" t="s">
        <v>1390</v>
      </c>
      <c r="B84">
        <v>1357900088.236695</v>
      </c>
      <c r="C84">
        <v>1182486523.7427201</v>
      </c>
      <c r="D84">
        <v>960909765.439332</v>
      </c>
      <c r="E84">
        <v>679949774.408135</v>
      </c>
      <c r="F84">
        <v>750000000</v>
      </c>
    </row>
    <row r="85" spans="1:6" ht="12.75">
      <c r="A85" t="s">
        <v>1391</v>
      </c>
      <c r="B85">
        <v>1342428208.187304</v>
      </c>
      <c r="C85">
        <v>1167030568.4438207</v>
      </c>
      <c r="D85">
        <v>945938129.6807494</v>
      </c>
      <c r="E85">
        <v>666520602.6406583</v>
      </c>
      <c r="F85">
        <v>750000000</v>
      </c>
    </row>
    <row r="86" spans="1:6" ht="12.75">
      <c r="A86" t="s">
        <v>1392</v>
      </c>
      <c r="B86">
        <v>1326267195.815694</v>
      </c>
      <c r="C86">
        <v>1151025564.1560738</v>
      </c>
      <c r="D86">
        <v>930592530.2040361</v>
      </c>
      <c r="E86">
        <v>652930608.6536659</v>
      </c>
      <c r="F86">
        <v>750000000</v>
      </c>
    </row>
    <row r="87" spans="1:6" ht="12.75">
      <c r="A87" t="s">
        <v>1393</v>
      </c>
      <c r="B87">
        <v>1310988346.933893</v>
      </c>
      <c r="C87">
        <v>1135897995.8530397</v>
      </c>
      <c r="D87">
        <v>916101709.1235421</v>
      </c>
      <c r="E87">
        <v>640128617.2911129</v>
      </c>
      <c r="F87">
        <v>750000000</v>
      </c>
    </row>
    <row r="88" spans="1:6" ht="12.75">
      <c r="A88" t="s">
        <v>1394</v>
      </c>
      <c r="B88">
        <v>1296000234.373669</v>
      </c>
      <c r="C88">
        <v>1121007094.324274</v>
      </c>
      <c r="D88">
        <v>901792904.8379776</v>
      </c>
      <c r="E88">
        <v>627461355.276004</v>
      </c>
      <c r="F88">
        <v>750000000</v>
      </c>
    </row>
    <row r="89" spans="1:6" ht="12.75">
      <c r="A89" t="s">
        <v>1395</v>
      </c>
      <c r="B89">
        <v>1280524430.542691</v>
      </c>
      <c r="C89">
        <v>1105802862.7842116</v>
      </c>
      <c r="D89">
        <v>887372427.6181566</v>
      </c>
      <c r="E89">
        <v>614896729.11094</v>
      </c>
      <c r="F89">
        <v>750000000</v>
      </c>
    </row>
    <row r="90" spans="1:6" ht="12.75">
      <c r="A90" t="s">
        <v>1396</v>
      </c>
      <c r="B90">
        <v>1265003188.04782</v>
      </c>
      <c r="C90">
        <v>1090546630.9553547</v>
      </c>
      <c r="D90">
        <v>872904140.6332049</v>
      </c>
      <c r="E90">
        <v>602309101.4207298</v>
      </c>
      <c r="F90">
        <v>750000000</v>
      </c>
    </row>
    <row r="91" spans="1:6" ht="12.75">
      <c r="A91" t="s">
        <v>1397</v>
      </c>
      <c r="B91">
        <v>1250514708.632105</v>
      </c>
      <c r="C91">
        <v>1076227794.1720953</v>
      </c>
      <c r="D91">
        <v>859252114.9793946</v>
      </c>
      <c r="E91">
        <v>590377913.163869</v>
      </c>
      <c r="F91">
        <v>750000000</v>
      </c>
    </row>
    <row r="92" spans="1:6" ht="12.75">
      <c r="A92" t="s">
        <v>1398</v>
      </c>
      <c r="B92">
        <v>1236101343.071792</v>
      </c>
      <c r="C92">
        <v>1062193405.3653233</v>
      </c>
      <c r="D92">
        <v>846098885.4545121</v>
      </c>
      <c r="E92">
        <v>579116082.7419795</v>
      </c>
      <c r="F92">
        <v>750000000</v>
      </c>
    </row>
    <row r="93" spans="1:6" ht="12.75">
      <c r="A93" t="s">
        <v>1399</v>
      </c>
      <c r="B93">
        <v>1221298497.155766</v>
      </c>
      <c r="C93">
        <v>1047693197.7180616</v>
      </c>
      <c r="D93">
        <v>832426196.9902635</v>
      </c>
      <c r="E93">
        <v>567344516.7468371</v>
      </c>
      <c r="F93">
        <v>750000000</v>
      </c>
    </row>
    <row r="94" spans="1:6" ht="12.75">
      <c r="A94" t="s">
        <v>1400</v>
      </c>
      <c r="B94">
        <v>1206989940.074236</v>
      </c>
      <c r="C94">
        <v>1033719032.1335361</v>
      </c>
      <c r="D94">
        <v>819301772.9469161</v>
      </c>
      <c r="E94">
        <v>556110507.1325117</v>
      </c>
      <c r="F94">
        <v>750000000</v>
      </c>
    </row>
    <row r="95" spans="1:6" ht="12.75">
      <c r="A95" t="s">
        <v>1401</v>
      </c>
      <c r="B95">
        <v>1190956291.272677</v>
      </c>
      <c r="C95">
        <v>1018257139.6494305</v>
      </c>
      <c r="D95">
        <v>804994548.2228665</v>
      </c>
      <c r="E95">
        <v>544085014.8371733</v>
      </c>
      <c r="F95">
        <v>750000000</v>
      </c>
    </row>
    <row r="96" spans="1:6" ht="12.75">
      <c r="A96" t="s">
        <v>1402</v>
      </c>
      <c r="B96">
        <v>1176197190.27468</v>
      </c>
      <c r="C96">
        <v>1003987576.7796892</v>
      </c>
      <c r="D96">
        <v>791760044.197527</v>
      </c>
      <c r="E96">
        <v>532946348.0007682</v>
      </c>
      <c r="F96">
        <v>750000000</v>
      </c>
    </row>
    <row r="97" spans="1:6" ht="12.75">
      <c r="A97" t="s">
        <v>1403</v>
      </c>
      <c r="B97">
        <v>1162509228.810906</v>
      </c>
      <c r="C97">
        <v>990620679.3046092</v>
      </c>
      <c r="D97">
        <v>779231903.327387</v>
      </c>
      <c r="E97">
        <v>522291855.6961218</v>
      </c>
      <c r="F97">
        <v>750000000</v>
      </c>
    </row>
    <row r="98" spans="1:6" ht="12.75">
      <c r="A98" t="s">
        <v>1404</v>
      </c>
      <c r="B98">
        <v>1148841911.533218</v>
      </c>
      <c r="C98">
        <v>977313798.0871637</v>
      </c>
      <c r="D98">
        <v>766809454.0283492</v>
      </c>
      <c r="E98">
        <v>511788598.8881124</v>
      </c>
      <c r="F98">
        <v>750000000</v>
      </c>
    </row>
    <row r="99" spans="1:6" ht="12.75">
      <c r="A99" t="s">
        <v>1405</v>
      </c>
      <c r="B99">
        <v>1135183553.186773</v>
      </c>
      <c r="C99">
        <v>964109606.248905</v>
      </c>
      <c r="D99">
        <v>754587498.391032</v>
      </c>
      <c r="E99">
        <v>501566864.3552746</v>
      </c>
      <c r="F99">
        <v>750000000</v>
      </c>
    </row>
    <row r="100" spans="1:6" ht="12.75">
      <c r="A100" t="s">
        <v>1406</v>
      </c>
      <c r="B100">
        <v>1121789933.422136</v>
      </c>
      <c r="C100">
        <v>951118517.9581906</v>
      </c>
      <c r="D100">
        <v>742526445.3782879</v>
      </c>
      <c r="E100">
        <v>491459548.2051075</v>
      </c>
      <c r="F100">
        <v>750000000</v>
      </c>
    </row>
    <row r="101" spans="1:6" ht="12.75">
      <c r="A101" t="s">
        <v>1407</v>
      </c>
      <c r="B101">
        <v>1105143991.87196</v>
      </c>
      <c r="C101">
        <v>935467117.367424</v>
      </c>
      <c r="D101">
        <v>728510108.1441537</v>
      </c>
      <c r="E101">
        <v>480205927.69494164</v>
      </c>
      <c r="F101">
        <v>750000000</v>
      </c>
    </row>
    <row r="102" spans="1:6" ht="12.75">
      <c r="A102" t="s">
        <v>1408</v>
      </c>
      <c r="B102">
        <v>1091730244.633549</v>
      </c>
      <c r="C102">
        <v>922545468.9676824</v>
      </c>
      <c r="D102">
        <v>716620007.0043159</v>
      </c>
      <c r="E102">
        <v>470367691.24240434</v>
      </c>
      <c r="F102">
        <v>750000000</v>
      </c>
    </row>
    <row r="103" spans="1:6" ht="12.75">
      <c r="A103" t="s">
        <v>1409</v>
      </c>
      <c r="B103">
        <v>1078586830.847896</v>
      </c>
      <c r="C103">
        <v>909893014.2742448</v>
      </c>
      <c r="D103">
        <v>704994245.8727697</v>
      </c>
      <c r="E103">
        <v>460776950.45407647</v>
      </c>
      <c r="F103">
        <v>750000000</v>
      </c>
    </row>
    <row r="104" spans="1:6" ht="12.75">
      <c r="A104" t="s">
        <v>1410</v>
      </c>
      <c r="B104">
        <v>1064790420.306805</v>
      </c>
      <c r="C104">
        <v>896829105.3698126</v>
      </c>
      <c r="D104">
        <v>693218872.3889536</v>
      </c>
      <c r="E104">
        <v>451285208.0713845</v>
      </c>
      <c r="F104">
        <v>0</v>
      </c>
    </row>
    <row r="105" spans="1:5" ht="12.75">
      <c r="A105" t="s">
        <v>1411</v>
      </c>
      <c r="B105">
        <v>1051679019.445283</v>
      </c>
      <c r="C105">
        <v>884283554.1106046</v>
      </c>
      <c r="D105">
        <v>681783245.2406611</v>
      </c>
      <c r="E105">
        <v>441960712.4803603</v>
      </c>
    </row>
    <row r="106" spans="1:5" ht="12.75">
      <c r="A106" t="s">
        <v>1412</v>
      </c>
      <c r="B106">
        <v>1038620050.234174</v>
      </c>
      <c r="C106">
        <v>871869731.6694353</v>
      </c>
      <c r="D106">
        <v>670557685.0703918</v>
      </c>
      <c r="E106">
        <v>432901976.22990894</v>
      </c>
    </row>
    <row r="107" spans="1:5" ht="12.75">
      <c r="A107" t="s">
        <v>1413</v>
      </c>
      <c r="B107">
        <v>1025712394.634659</v>
      </c>
      <c r="C107">
        <v>859574020.4964585</v>
      </c>
      <c r="D107">
        <v>659419699.9493699</v>
      </c>
      <c r="E107">
        <v>423908340.18767923</v>
      </c>
    </row>
    <row r="108" spans="1:5" ht="12.75">
      <c r="A108" t="s">
        <v>1414</v>
      </c>
      <c r="B108">
        <v>1012604456.288023</v>
      </c>
      <c r="C108">
        <v>847196342.5122188</v>
      </c>
      <c r="D108">
        <v>648324562.8197769</v>
      </c>
      <c r="E108">
        <v>415067379.44820994</v>
      </c>
    </row>
    <row r="109" spans="1:5" ht="12.75">
      <c r="A109" t="s">
        <v>1415</v>
      </c>
      <c r="B109">
        <v>1000189101.617392</v>
      </c>
      <c r="C109">
        <v>835389735.888741</v>
      </c>
      <c r="D109">
        <v>637663607.0760114</v>
      </c>
      <c r="E109">
        <v>406512943.58602536</v>
      </c>
    </row>
    <row r="110" spans="1:5" ht="12.75">
      <c r="A110" t="s">
        <v>1416</v>
      </c>
      <c r="B110">
        <v>987223334.873259</v>
      </c>
      <c r="C110">
        <v>823161799.9799322</v>
      </c>
      <c r="D110">
        <v>626731895.9553201</v>
      </c>
      <c r="E110">
        <v>397851650.39428174</v>
      </c>
    </row>
    <row r="111" spans="1:5" ht="12.75">
      <c r="A111" t="s">
        <v>1417</v>
      </c>
      <c r="B111">
        <v>974960918.578398</v>
      </c>
      <c r="C111">
        <v>811602850.4441946</v>
      </c>
      <c r="D111">
        <v>616410347.3868722</v>
      </c>
      <c r="E111">
        <v>389695481.530019</v>
      </c>
    </row>
    <row r="112" spans="1:5" ht="12.75">
      <c r="A112" t="s">
        <v>1418</v>
      </c>
      <c r="B112">
        <v>962852643.7318</v>
      </c>
      <c r="C112">
        <v>800163915.9232397</v>
      </c>
      <c r="D112">
        <v>606176941.6512876</v>
      </c>
      <c r="E112">
        <v>381602737.5820012</v>
      </c>
    </row>
    <row r="113" spans="1:5" ht="12.75">
      <c r="A113" t="s">
        <v>1419</v>
      </c>
      <c r="B113">
        <v>950647788.648717</v>
      </c>
      <c r="C113">
        <v>788724512.0564001</v>
      </c>
      <c r="D113">
        <v>596040204.4504852</v>
      </c>
      <c r="E113">
        <v>373683315.7592331</v>
      </c>
    </row>
    <row r="114" spans="1:5" ht="12.75">
      <c r="A114" t="s">
        <v>1420</v>
      </c>
      <c r="B114">
        <v>938649376.829512</v>
      </c>
      <c r="C114">
        <v>777448931.4568653</v>
      </c>
      <c r="D114">
        <v>586025050.2763027</v>
      </c>
      <c r="E114">
        <v>365848225.7930036</v>
      </c>
    </row>
    <row r="115" spans="1:5" ht="12.75">
      <c r="A115" t="s">
        <v>1421</v>
      </c>
      <c r="B115">
        <v>926134344.236567</v>
      </c>
      <c r="C115">
        <v>765782158.0620458</v>
      </c>
      <c r="D115">
        <v>575762858.9943441</v>
      </c>
      <c r="E115">
        <v>357919234.748619</v>
      </c>
    </row>
    <row r="116" spans="1:5" ht="12.75">
      <c r="A116" t="s">
        <v>1422</v>
      </c>
      <c r="B116">
        <v>913991566.119368</v>
      </c>
      <c r="C116">
        <v>754583952.9007461</v>
      </c>
      <c r="D116">
        <v>566039950.1335412</v>
      </c>
      <c r="E116">
        <v>350528623.3775865</v>
      </c>
    </row>
    <row r="117" spans="1:5" ht="12.75">
      <c r="A117" t="s">
        <v>1423</v>
      </c>
      <c r="B117">
        <v>901002880.56489</v>
      </c>
      <c r="C117">
        <v>742598957.8374416</v>
      </c>
      <c r="D117">
        <v>555632892.273899</v>
      </c>
      <c r="E117">
        <v>342626515.8225489</v>
      </c>
    </row>
    <row r="118" spans="1:5" ht="12.75">
      <c r="A118" t="s">
        <v>1424</v>
      </c>
      <c r="B118">
        <v>889400782.000479</v>
      </c>
      <c r="C118">
        <v>731833394.9574553</v>
      </c>
      <c r="D118">
        <v>546230067.3831029</v>
      </c>
      <c r="E118">
        <v>335447615.11019325</v>
      </c>
    </row>
    <row r="119" spans="1:5" ht="12.75">
      <c r="A119" t="s">
        <v>1425</v>
      </c>
      <c r="B119">
        <v>877877611.580967</v>
      </c>
      <c r="C119">
        <v>721126522.3258995</v>
      </c>
      <c r="D119">
        <v>536869757.93623483</v>
      </c>
      <c r="E119">
        <v>328302860.3228102</v>
      </c>
    </row>
    <row r="120" spans="1:5" ht="12.75">
      <c r="A120" t="s">
        <v>1426</v>
      </c>
      <c r="B120">
        <v>866445060.527727</v>
      </c>
      <c r="C120">
        <v>710567084.6843177</v>
      </c>
      <c r="D120">
        <v>527706356.0996619</v>
      </c>
      <c r="E120">
        <v>321376513.1527779</v>
      </c>
    </row>
    <row r="121" spans="1:5" ht="12.75">
      <c r="A121" t="s">
        <v>1427</v>
      </c>
      <c r="B121">
        <v>855083784.15137</v>
      </c>
      <c r="C121">
        <v>700060389.5697881</v>
      </c>
      <c r="D121">
        <v>518581282.4962812</v>
      </c>
      <c r="E121">
        <v>314481618.74865746</v>
      </c>
    </row>
    <row r="122" spans="1:5" ht="12.75">
      <c r="A122" t="s">
        <v>1428</v>
      </c>
      <c r="B122">
        <v>843833216.938055</v>
      </c>
      <c r="C122">
        <v>689677774.944888</v>
      </c>
      <c r="D122">
        <v>509590890.53523815</v>
      </c>
      <c r="E122">
        <v>307720694.8006612</v>
      </c>
    </row>
    <row r="123" spans="1:5" ht="12.75">
      <c r="A123" t="s">
        <v>1429</v>
      </c>
      <c r="B123">
        <v>832668099.890293</v>
      </c>
      <c r="C123">
        <v>679435290.9656819</v>
      </c>
      <c r="D123">
        <v>500787284.7254347</v>
      </c>
      <c r="E123">
        <v>301164949.0090477</v>
      </c>
    </row>
    <row r="124" spans="1:5" ht="12.75">
      <c r="A124" t="s">
        <v>1430</v>
      </c>
      <c r="B124">
        <v>821312609.257462</v>
      </c>
      <c r="C124">
        <v>669032851.8963516</v>
      </c>
      <c r="D124">
        <v>491865915.8054697</v>
      </c>
      <c r="E124">
        <v>294546916.2836948</v>
      </c>
    </row>
    <row r="125" spans="1:5" ht="12.75">
      <c r="A125" t="s">
        <v>1431</v>
      </c>
      <c r="B125">
        <v>809771770.022338</v>
      </c>
      <c r="C125">
        <v>658549078.1157002</v>
      </c>
      <c r="D125">
        <v>482966712.14637244</v>
      </c>
      <c r="E125">
        <v>288032194.64597726</v>
      </c>
    </row>
    <row r="126" spans="1:5" ht="12.75">
      <c r="A126" t="s">
        <v>1432</v>
      </c>
      <c r="B126">
        <v>798847579.1075</v>
      </c>
      <c r="C126">
        <v>648563070.5298475</v>
      </c>
      <c r="D126">
        <v>474433515.58505523</v>
      </c>
      <c r="E126">
        <v>281744739.4572734</v>
      </c>
    </row>
    <row r="127" spans="1:5" ht="12.75">
      <c r="A127" t="s">
        <v>1433</v>
      </c>
      <c r="B127">
        <v>787612963.757904</v>
      </c>
      <c r="C127">
        <v>638357444.657102</v>
      </c>
      <c r="D127">
        <v>465780353.1340917</v>
      </c>
      <c r="E127">
        <v>275434438.01578975</v>
      </c>
    </row>
    <row r="128" spans="1:5" ht="12.75">
      <c r="A128" t="s">
        <v>1434</v>
      </c>
      <c r="B128">
        <v>776305613.552193</v>
      </c>
      <c r="C128">
        <v>628228914.898024</v>
      </c>
      <c r="D128">
        <v>457336933.84089255</v>
      </c>
      <c r="E128">
        <v>269406680.6762612</v>
      </c>
    </row>
    <row r="129" spans="1:5" ht="12.75">
      <c r="A129" t="s">
        <v>1435</v>
      </c>
      <c r="B129">
        <v>765593469.297196</v>
      </c>
      <c r="C129">
        <v>618509242.8086352</v>
      </c>
      <c r="D129">
        <v>449116117.8102847</v>
      </c>
      <c r="E129">
        <v>263443414.1585497</v>
      </c>
    </row>
    <row r="130" spans="1:5" ht="12.75">
      <c r="A130" t="s">
        <v>1436</v>
      </c>
      <c r="B130">
        <v>754936654.597212</v>
      </c>
      <c r="C130">
        <v>608898699.4975756</v>
      </c>
      <c r="D130">
        <v>441049425.83557457</v>
      </c>
      <c r="E130">
        <v>257651128.71192077</v>
      </c>
    </row>
    <row r="131" spans="1:5" ht="12.75">
      <c r="A131" t="s">
        <v>1437</v>
      </c>
      <c r="B131">
        <v>744403588.784183</v>
      </c>
      <c r="C131">
        <v>599384863.66817</v>
      </c>
      <c r="D131">
        <v>433054024.426081</v>
      </c>
      <c r="E131">
        <v>251908885.66769764</v>
      </c>
    </row>
    <row r="132" spans="1:5" ht="12.75">
      <c r="A132" t="s">
        <v>1438</v>
      </c>
      <c r="B132">
        <v>733911348.173471</v>
      </c>
      <c r="C132">
        <v>589966669.6045794</v>
      </c>
      <c r="D132">
        <v>425200289.41052663</v>
      </c>
      <c r="E132">
        <v>246326447.07418308</v>
      </c>
    </row>
    <row r="133" spans="1:5" ht="12.75">
      <c r="A133" t="s">
        <v>1439</v>
      </c>
      <c r="B133">
        <v>723645922.858869</v>
      </c>
      <c r="C133">
        <v>580728008.0891815</v>
      </c>
      <c r="D133">
        <v>417477370.97817093</v>
      </c>
      <c r="E133">
        <v>240828039.8002562</v>
      </c>
    </row>
    <row r="134" spans="1:5" ht="12.75">
      <c r="A134" t="s">
        <v>1440</v>
      </c>
      <c r="B134">
        <v>713527680.627228</v>
      </c>
      <c r="C134">
        <v>571636902.8741755</v>
      </c>
      <c r="D134">
        <v>409896790.756204</v>
      </c>
      <c r="E134">
        <v>235453553.10804933</v>
      </c>
    </row>
    <row r="135" spans="1:5" ht="12.75">
      <c r="A135" t="s">
        <v>1441</v>
      </c>
      <c r="B135">
        <v>703418759.665557</v>
      </c>
      <c r="C135">
        <v>562613227.4878072</v>
      </c>
      <c r="D135">
        <v>402433352.2980149</v>
      </c>
      <c r="E135">
        <v>230218797.0595919</v>
      </c>
    </row>
    <row r="136" spans="1:5" ht="12.75">
      <c r="A136" t="s">
        <v>1442</v>
      </c>
      <c r="B136">
        <v>693506461.776449</v>
      </c>
      <c r="C136">
        <v>553744318.2691045</v>
      </c>
      <c r="D136">
        <v>395082145.77240616</v>
      </c>
      <c r="E136">
        <v>225056125.20759043</v>
      </c>
    </row>
    <row r="137" spans="1:5" ht="12.75">
      <c r="A137" t="s">
        <v>1443</v>
      </c>
      <c r="B137">
        <v>683637412.781582</v>
      </c>
      <c r="C137">
        <v>544968190.4714341</v>
      </c>
      <c r="D137">
        <v>387863615.5116848</v>
      </c>
      <c r="E137">
        <v>220038440.57630533</v>
      </c>
    </row>
    <row r="138" spans="1:5" ht="12.75">
      <c r="A138" t="s">
        <v>1444</v>
      </c>
      <c r="B138">
        <v>673825830.280388</v>
      </c>
      <c r="C138">
        <v>536235751.66179925</v>
      </c>
      <c r="D138">
        <v>380677971.6191153</v>
      </c>
      <c r="E138">
        <v>215047244.99468723</v>
      </c>
    </row>
    <row r="139" spans="1:5" ht="12.75">
      <c r="A139" t="s">
        <v>1445</v>
      </c>
      <c r="B139">
        <v>663953214.405381</v>
      </c>
      <c r="C139">
        <v>527482878.4388452</v>
      </c>
      <c r="D139">
        <v>373511898.55026376</v>
      </c>
      <c r="E139">
        <v>210105391.6726748</v>
      </c>
    </row>
    <row r="140" spans="1:5" ht="12.75">
      <c r="A140" t="s">
        <v>1446</v>
      </c>
      <c r="B140">
        <v>654226333.321332</v>
      </c>
      <c r="C140">
        <v>518958982.7379488</v>
      </c>
      <c r="D140">
        <v>366631878.1048113</v>
      </c>
      <c r="E140">
        <v>205446142.3083865</v>
      </c>
    </row>
    <row r="141" spans="1:5" ht="12.75">
      <c r="A141" t="s">
        <v>1447</v>
      </c>
      <c r="B141">
        <v>644493619.730279</v>
      </c>
      <c r="C141">
        <v>510371499.2830495</v>
      </c>
      <c r="D141">
        <v>359648039.17962366</v>
      </c>
      <c r="E141">
        <v>200679071.8580463</v>
      </c>
    </row>
    <row r="142" spans="1:5" ht="12.75">
      <c r="A142" t="s">
        <v>1448</v>
      </c>
      <c r="B142">
        <v>634699908.167372</v>
      </c>
      <c r="C142">
        <v>501790907.4604657</v>
      </c>
      <c r="D142">
        <v>352731168.9800566</v>
      </c>
      <c r="E142">
        <v>196012743.8070284</v>
      </c>
    </row>
    <row r="143" spans="1:5" ht="12.75">
      <c r="A143" t="s">
        <v>1449</v>
      </c>
      <c r="B143">
        <v>625277707.106396</v>
      </c>
      <c r="C143">
        <v>493503317.25798833</v>
      </c>
      <c r="D143">
        <v>346023200.8953493</v>
      </c>
      <c r="E143">
        <v>191470693.01636732</v>
      </c>
    </row>
    <row r="144" spans="1:5" ht="12.75">
      <c r="A144" t="s">
        <v>1450</v>
      </c>
      <c r="B144">
        <v>615997679.330629</v>
      </c>
      <c r="C144">
        <v>485380994.9212406</v>
      </c>
      <c r="D144">
        <v>339490540.61178565</v>
      </c>
      <c r="E144">
        <v>187085811.1349663</v>
      </c>
    </row>
    <row r="145" spans="1:5" ht="12.75">
      <c r="A145" t="s">
        <v>1451</v>
      </c>
      <c r="B145">
        <v>606837662.321093</v>
      </c>
      <c r="C145">
        <v>477352275.5951212</v>
      </c>
      <c r="D145">
        <v>333025892.1447967</v>
      </c>
      <c r="E145">
        <v>182745963.643418</v>
      </c>
    </row>
    <row r="146" spans="1:5" ht="12.75">
      <c r="A146" t="s">
        <v>1452</v>
      </c>
      <c r="B146">
        <v>597781074.431179</v>
      </c>
      <c r="C146">
        <v>469430616.29419506</v>
      </c>
      <c r="D146">
        <v>326666430.4657906</v>
      </c>
      <c r="E146">
        <v>178496999.24213052</v>
      </c>
    </row>
    <row r="147" spans="1:5" ht="12.75">
      <c r="A147" t="s">
        <v>1453</v>
      </c>
      <c r="B147">
        <v>588677605.774404</v>
      </c>
      <c r="C147">
        <v>461522974.3840132</v>
      </c>
      <c r="D147">
        <v>320373206.69794834</v>
      </c>
      <c r="E147">
        <v>174340659.37475044</v>
      </c>
    </row>
    <row r="148" spans="1:5" ht="12.75">
      <c r="A148" t="s">
        <v>1454</v>
      </c>
      <c r="B148">
        <v>579847034.6221</v>
      </c>
      <c r="C148">
        <v>453828775.70885503</v>
      </c>
      <c r="D148">
        <v>314230969.79945415</v>
      </c>
      <c r="E148">
        <v>170273907.0475944</v>
      </c>
    </row>
    <row r="149" spans="1:5" ht="12.75">
      <c r="A149" t="s">
        <v>1455</v>
      </c>
      <c r="B149">
        <v>571090271.051317</v>
      </c>
      <c r="C149">
        <v>446241453.08640957</v>
      </c>
      <c r="D149">
        <v>308217032.42082435</v>
      </c>
      <c r="E149">
        <v>166330477.25779334</v>
      </c>
    </row>
    <row r="150" spans="1:5" ht="12.75">
      <c r="A150" t="s">
        <v>1456</v>
      </c>
      <c r="B150">
        <v>562447494.666649</v>
      </c>
      <c r="C150">
        <v>438742711.6577936</v>
      </c>
      <c r="D150">
        <v>302266997.1055384</v>
      </c>
      <c r="E150">
        <v>162428618.33428368</v>
      </c>
    </row>
    <row r="151" spans="1:5" ht="12.75">
      <c r="A151" t="s">
        <v>1457</v>
      </c>
      <c r="B151">
        <v>553883332.758344</v>
      </c>
      <c r="C151">
        <v>431329343.36894345</v>
      </c>
      <c r="D151">
        <v>296403899.9116353</v>
      </c>
      <c r="E151">
        <v>158603348.35739374</v>
      </c>
    </row>
    <row r="152" spans="1:5" ht="12.75">
      <c r="A152" t="s">
        <v>1458</v>
      </c>
      <c r="B152">
        <v>545385556.186388</v>
      </c>
      <c r="C152">
        <v>424037906.05910134</v>
      </c>
      <c r="D152">
        <v>290700000.3441303</v>
      </c>
      <c r="E152">
        <v>154934814.95273066</v>
      </c>
    </row>
    <row r="153" spans="1:5" ht="12.75">
      <c r="A153" t="s">
        <v>1459</v>
      </c>
      <c r="B153">
        <v>536945655.63843</v>
      </c>
      <c r="C153">
        <v>416767803.5634362</v>
      </c>
      <c r="D153">
        <v>284989333.1175749</v>
      </c>
      <c r="E153">
        <v>151247850.10652697</v>
      </c>
    </row>
    <row r="154" spans="1:5" ht="12.75">
      <c r="A154" t="s">
        <v>1460</v>
      </c>
      <c r="B154">
        <v>528572138.457551</v>
      </c>
      <c r="C154">
        <v>409595008.93030965</v>
      </c>
      <c r="D154">
        <v>279395152.7125582</v>
      </c>
      <c r="E154">
        <v>147671115.55601573</v>
      </c>
    </row>
    <row r="155" spans="1:5" ht="12.75">
      <c r="A155" t="s">
        <v>1461</v>
      </c>
      <c r="B155">
        <v>520236825.705636</v>
      </c>
      <c r="C155">
        <v>402452156.4379158</v>
      </c>
      <c r="D155">
        <v>273824663.65489364</v>
      </c>
      <c r="E155">
        <v>144113899.93289366</v>
      </c>
    </row>
    <row r="156" spans="1:5" ht="12.75">
      <c r="A156" t="s">
        <v>1462</v>
      </c>
      <c r="B156">
        <v>511952327.282463</v>
      </c>
      <c r="C156">
        <v>395393248.8387562</v>
      </c>
      <c r="D156">
        <v>268359714.43154988</v>
      </c>
      <c r="E156">
        <v>140658736.71572888</v>
      </c>
    </row>
    <row r="157" spans="1:5" ht="12.75">
      <c r="A157" t="s">
        <v>1463</v>
      </c>
      <c r="B157">
        <v>503705129.071098</v>
      </c>
      <c r="C157">
        <v>388363923.78759265</v>
      </c>
      <c r="D157">
        <v>262918438.66097656</v>
      </c>
      <c r="E157">
        <v>137223046.1137922</v>
      </c>
    </row>
    <row r="158" spans="1:5" ht="12.75">
      <c r="A158" t="s">
        <v>1464</v>
      </c>
      <c r="B158">
        <v>495502052.977653</v>
      </c>
      <c r="C158">
        <v>381391266.9239354</v>
      </c>
      <c r="D158">
        <v>257541369.95734712</v>
      </c>
      <c r="E158">
        <v>133847305.33494592</v>
      </c>
    </row>
    <row r="159" spans="1:5" ht="12.75">
      <c r="A159" t="s">
        <v>1465</v>
      </c>
      <c r="B159">
        <v>487266061.361585</v>
      </c>
      <c r="C159">
        <v>374436355.83920383</v>
      </c>
      <c r="D159">
        <v>252222620.96423182</v>
      </c>
      <c r="E159">
        <v>130545753.25496118</v>
      </c>
    </row>
    <row r="160" spans="1:5" ht="12.75">
      <c r="A160" t="s">
        <v>1466</v>
      </c>
      <c r="B160">
        <v>479174554.446062</v>
      </c>
      <c r="C160">
        <v>367593965.49275243</v>
      </c>
      <c r="D160">
        <v>246983812.74442294</v>
      </c>
      <c r="E160">
        <v>127292795.54482925</v>
      </c>
    </row>
    <row r="161" spans="1:5" ht="12.75">
      <c r="A161" t="s">
        <v>1467</v>
      </c>
      <c r="B161">
        <v>471000724.811049</v>
      </c>
      <c r="C161">
        <v>360730415.00094986</v>
      </c>
      <c r="D161">
        <v>241775698.1750389</v>
      </c>
      <c r="E161">
        <v>124097794.5238395</v>
      </c>
    </row>
    <row r="162" spans="1:5" ht="12.75">
      <c r="A162" t="s">
        <v>1468</v>
      </c>
      <c r="B162">
        <v>462886005.530012</v>
      </c>
      <c r="C162">
        <v>353914222.7179851</v>
      </c>
      <c r="D162">
        <v>236603951.50655302</v>
      </c>
      <c r="E162">
        <v>120928879.89170882</v>
      </c>
    </row>
    <row r="163" spans="1:5" ht="12.75">
      <c r="A163" t="s">
        <v>1469</v>
      </c>
      <c r="B163">
        <v>454956701.012882</v>
      </c>
      <c r="C163">
        <v>347261638.58016497</v>
      </c>
      <c r="D163">
        <v>231566046.24842137</v>
      </c>
      <c r="E163">
        <v>117852700.07049824</v>
      </c>
    </row>
    <row r="164" spans="1:5" ht="12.75">
      <c r="A164" t="s">
        <v>1470</v>
      </c>
      <c r="B164">
        <v>447088342.605583</v>
      </c>
      <c r="C164">
        <v>340733012.7560659</v>
      </c>
      <c r="D164">
        <v>226690541.49123123</v>
      </c>
      <c r="E164">
        <v>114929910.21011196</v>
      </c>
    </row>
    <row r="165" spans="1:5" ht="12.75">
      <c r="A165" t="s">
        <v>1471</v>
      </c>
      <c r="B165">
        <v>439299886.336728</v>
      </c>
      <c r="C165">
        <v>334229467.5088702</v>
      </c>
      <c r="D165">
        <v>221798199.57488027</v>
      </c>
      <c r="E165">
        <v>111973255.13158438</v>
      </c>
    </row>
    <row r="166" spans="1:5" ht="12.75">
      <c r="A166" t="s">
        <v>1472</v>
      </c>
      <c r="B166">
        <v>431594046.804185</v>
      </c>
      <c r="C166">
        <v>327827704.04646134</v>
      </c>
      <c r="D166">
        <v>217014473.17480397</v>
      </c>
      <c r="E166">
        <v>109109124.1154211</v>
      </c>
    </row>
    <row r="167" spans="1:5" ht="12.75">
      <c r="A167" t="s">
        <v>1473</v>
      </c>
      <c r="B167">
        <v>423968799.201445</v>
      </c>
      <c r="C167">
        <v>321489566.19248194</v>
      </c>
      <c r="D167">
        <v>212277528.34680286</v>
      </c>
      <c r="E167">
        <v>106275464.6471404</v>
      </c>
    </row>
    <row r="168" spans="1:5" ht="12.75">
      <c r="A168" t="s">
        <v>1474</v>
      </c>
      <c r="B168">
        <v>416428225.717329</v>
      </c>
      <c r="C168">
        <v>315253345.8122898</v>
      </c>
      <c r="D168">
        <v>207647454.4268001</v>
      </c>
      <c r="E168">
        <v>103531304.22218077</v>
      </c>
    </row>
    <row r="169" spans="1:5" ht="12.75">
      <c r="A169" t="s">
        <v>1475</v>
      </c>
      <c r="B169">
        <v>408986657.217959</v>
      </c>
      <c r="C169">
        <v>309094633.4258222</v>
      </c>
      <c r="D169">
        <v>203073130.88967344</v>
      </c>
      <c r="E169">
        <v>100821732.91832322</v>
      </c>
    </row>
    <row r="170" spans="1:5" ht="12.75">
      <c r="A170" t="s">
        <v>1476</v>
      </c>
      <c r="B170">
        <v>401631305.846884</v>
      </c>
      <c r="C170">
        <v>303020954.1297419</v>
      </c>
      <c r="D170">
        <v>198576455.30188325</v>
      </c>
      <c r="E170">
        <v>98171644.6666117</v>
      </c>
    </row>
    <row r="171" spans="1:5" ht="12.75">
      <c r="A171" t="s">
        <v>1477</v>
      </c>
      <c r="B171">
        <v>394358491.572956</v>
      </c>
      <c r="C171">
        <v>297045420.4051665</v>
      </c>
      <c r="D171">
        <v>194181441.70080933</v>
      </c>
      <c r="E171">
        <v>95605332.75216997</v>
      </c>
    </row>
    <row r="172" spans="1:5" ht="12.75">
      <c r="A172" t="s">
        <v>1478</v>
      </c>
      <c r="B172">
        <v>387131238.3663</v>
      </c>
      <c r="C172">
        <v>291107007.76969784</v>
      </c>
      <c r="D172">
        <v>189815473.7257633</v>
      </c>
      <c r="E172">
        <v>93059910.15758069</v>
      </c>
    </row>
    <row r="173" spans="1:5" ht="12.75">
      <c r="A173" t="s">
        <v>1479</v>
      </c>
      <c r="B173">
        <v>379924914.63219</v>
      </c>
      <c r="C173">
        <v>285219213.78346175</v>
      </c>
      <c r="D173">
        <v>185518617.22068274</v>
      </c>
      <c r="E173">
        <v>90580475.84313951</v>
      </c>
    </row>
    <row r="174" spans="1:5" ht="12.75">
      <c r="A174" t="s">
        <v>1480</v>
      </c>
      <c r="B174">
        <v>372748527.488945</v>
      </c>
      <c r="C174">
        <v>279357103.68830985</v>
      </c>
      <c r="D174">
        <v>181243538.4725433</v>
      </c>
      <c r="E174">
        <v>88118328.6509943</v>
      </c>
    </row>
    <row r="175" spans="1:5" ht="12.75">
      <c r="A175" t="s">
        <v>1481</v>
      </c>
      <c r="B175">
        <v>365610621.291927</v>
      </c>
      <c r="C175">
        <v>273542848.9628358</v>
      </c>
      <c r="D175">
        <v>177019973.64797726</v>
      </c>
      <c r="E175">
        <v>85700352.87045915</v>
      </c>
    </row>
    <row r="176" spans="1:5" ht="12.75">
      <c r="A176" t="s">
        <v>1482</v>
      </c>
      <c r="B176">
        <v>358513425.034905</v>
      </c>
      <c r="C176">
        <v>267821913.1456721</v>
      </c>
      <c r="D176">
        <v>172919563.32561</v>
      </c>
      <c r="E176">
        <v>83394897.596502</v>
      </c>
    </row>
    <row r="177" spans="1:5" ht="12.75">
      <c r="A177" t="s">
        <v>1483</v>
      </c>
      <c r="B177">
        <v>351472631.870975</v>
      </c>
      <c r="C177">
        <v>262116872.51502648</v>
      </c>
      <c r="D177">
        <v>168805694.26823643</v>
      </c>
      <c r="E177">
        <v>81066059.21906394</v>
      </c>
    </row>
    <row r="178" spans="1:5" ht="12.75">
      <c r="A178" t="s">
        <v>1484</v>
      </c>
      <c r="B178">
        <v>344506744.948192</v>
      </c>
      <c r="C178">
        <v>256500226.8734754</v>
      </c>
      <c r="D178">
        <v>164781949.2236549</v>
      </c>
      <c r="E178">
        <v>78809339.64279023</v>
      </c>
    </row>
    <row r="179" spans="1:5" ht="12.75">
      <c r="A179" t="s">
        <v>1485</v>
      </c>
      <c r="B179">
        <v>337321464.79159</v>
      </c>
      <c r="C179">
        <v>250724504.08993283</v>
      </c>
      <c r="D179">
        <v>160661847.2849851</v>
      </c>
      <c r="E179">
        <v>76513387.20338722</v>
      </c>
    </row>
    <row r="180" spans="1:5" ht="12.75">
      <c r="A180" t="s">
        <v>1486</v>
      </c>
      <c r="B180">
        <v>330474771.348903</v>
      </c>
      <c r="C180">
        <v>245232301.83303946</v>
      </c>
      <c r="D180">
        <v>156755727.18704256</v>
      </c>
      <c r="E180">
        <v>74347123.91815461</v>
      </c>
    </row>
    <row r="181" spans="1:5" ht="12.75">
      <c r="A181" t="s">
        <v>1487</v>
      </c>
      <c r="B181">
        <v>323690031.595505</v>
      </c>
      <c r="C181">
        <v>239790220.9609283</v>
      </c>
      <c r="D181">
        <v>152887262.04379424</v>
      </c>
      <c r="E181">
        <v>72205233.78195375</v>
      </c>
    </row>
    <row r="182" spans="1:5" ht="12.75">
      <c r="A182" t="s">
        <v>1488</v>
      </c>
      <c r="B182">
        <v>316964141.427479</v>
      </c>
      <c r="C182">
        <v>234409416.9292642</v>
      </c>
      <c r="D182">
        <v>149076429.6166789</v>
      </c>
      <c r="E182">
        <v>70107257.37093066</v>
      </c>
    </row>
    <row r="183" spans="1:5" ht="12.75">
      <c r="A183" t="s">
        <v>1489</v>
      </c>
      <c r="B183">
        <v>310292320.059338</v>
      </c>
      <c r="C183">
        <v>229098638.86239162</v>
      </c>
      <c r="D183">
        <v>145340350.92886573</v>
      </c>
      <c r="E183">
        <v>68070083.40312308</v>
      </c>
    </row>
    <row r="184" spans="1:5" ht="12.75">
      <c r="A184" t="s">
        <v>1490</v>
      </c>
      <c r="B184">
        <v>303693743.382147</v>
      </c>
      <c r="C184">
        <v>223846395.81679815</v>
      </c>
      <c r="D184">
        <v>141647167.5479613</v>
      </c>
      <c r="E184">
        <v>66059395.07009141</v>
      </c>
    </row>
    <row r="185" spans="1:5" ht="12.75">
      <c r="A185" t="s">
        <v>1491</v>
      </c>
      <c r="B185">
        <v>297163546.537521</v>
      </c>
      <c r="C185">
        <v>218673599.91030923</v>
      </c>
      <c r="D185">
        <v>138033312.52052018</v>
      </c>
      <c r="E185">
        <v>64110135.025941186</v>
      </c>
    </row>
    <row r="186" spans="1:5" ht="12.75">
      <c r="A186" t="s">
        <v>1492</v>
      </c>
      <c r="B186">
        <v>290472841.303403</v>
      </c>
      <c r="C186">
        <v>213387577.77021164</v>
      </c>
      <c r="D186">
        <v>134354056.1249059</v>
      </c>
      <c r="E186">
        <v>62136985.91851142</v>
      </c>
    </row>
    <row r="187" spans="1:5" ht="12.75">
      <c r="A187" t="s">
        <v>1493</v>
      </c>
      <c r="B187">
        <v>284062113.611074</v>
      </c>
      <c r="C187">
        <v>208324186.20985997</v>
      </c>
      <c r="D187">
        <v>130832438.34316832</v>
      </c>
      <c r="E187">
        <v>60251998.40122149</v>
      </c>
    </row>
    <row r="188" spans="1:5" ht="12.75">
      <c r="A188" t="s">
        <v>1494</v>
      </c>
      <c r="B188">
        <v>276693596.740529</v>
      </c>
      <c r="C188">
        <v>202609409.88115594</v>
      </c>
      <c r="D188">
        <v>126951100.28896339</v>
      </c>
      <c r="E188">
        <v>58240822.67271877</v>
      </c>
    </row>
    <row r="189" spans="1:5" ht="12.75">
      <c r="A189" t="s">
        <v>1495</v>
      </c>
      <c r="B189">
        <v>270396549.094178</v>
      </c>
      <c r="C189">
        <v>197662564.91145536</v>
      </c>
      <c r="D189">
        <v>123536523.95453008</v>
      </c>
      <c r="E189">
        <v>56434285.15915863</v>
      </c>
    </row>
    <row r="190" spans="1:5" ht="12.75">
      <c r="A190" t="s">
        <v>1496</v>
      </c>
      <c r="B190">
        <v>264168892.650421</v>
      </c>
      <c r="C190">
        <v>192793113.93212903</v>
      </c>
      <c r="D190">
        <v>120196614.62549444</v>
      </c>
      <c r="E190">
        <v>54683458.046921454</v>
      </c>
    </row>
    <row r="191" spans="1:5" ht="12.75">
      <c r="A191" t="s">
        <v>1497</v>
      </c>
      <c r="B191">
        <v>258035355.353433</v>
      </c>
      <c r="C191">
        <v>187997397.52029434</v>
      </c>
      <c r="D191">
        <v>116908650.66347931</v>
      </c>
      <c r="E191">
        <v>52962320.15189014</v>
      </c>
    </row>
    <row r="192" spans="1:5" ht="12.75">
      <c r="A192" t="s">
        <v>1498</v>
      </c>
      <c r="B192">
        <v>252101853.00186</v>
      </c>
      <c r="C192">
        <v>183372927.96413308</v>
      </c>
      <c r="D192">
        <v>113752198.10322239</v>
      </c>
      <c r="E192">
        <v>51321132.96006156</v>
      </c>
    </row>
    <row r="193" spans="1:5" ht="12.75">
      <c r="A193" t="s">
        <v>1499</v>
      </c>
      <c r="B193">
        <v>246304894.700658</v>
      </c>
      <c r="C193">
        <v>178852495.10072538</v>
      </c>
      <c r="D193">
        <v>110665862.74147153</v>
      </c>
      <c r="E193">
        <v>49717207.9602801</v>
      </c>
    </row>
    <row r="194" spans="1:5" ht="12.75">
      <c r="A194" t="s">
        <v>1500</v>
      </c>
      <c r="B194">
        <v>240486710.205037</v>
      </c>
      <c r="C194">
        <v>174331481.60818744</v>
      </c>
      <c r="D194">
        <v>107594131.66092871</v>
      </c>
      <c r="E194">
        <v>48132482.51926504</v>
      </c>
    </row>
    <row r="195" spans="1:5" ht="12.75">
      <c r="A195" t="s">
        <v>1501</v>
      </c>
      <c r="B195">
        <v>234996667.606593</v>
      </c>
      <c r="C195">
        <v>170072072.4493735</v>
      </c>
      <c r="D195">
        <v>104706956.21080516</v>
      </c>
      <c r="E195">
        <v>46648887.963914074</v>
      </c>
    </row>
    <row r="196" spans="1:5" ht="12.75">
      <c r="A196" t="s">
        <v>1502</v>
      </c>
      <c r="B196">
        <v>229586168.668131</v>
      </c>
      <c r="C196">
        <v>165874566.09927982</v>
      </c>
      <c r="D196">
        <v>101862990.90298012</v>
      </c>
      <c r="E196">
        <v>45189631.89346042</v>
      </c>
    </row>
    <row r="197" spans="1:5" ht="12.75">
      <c r="A197" t="s">
        <v>1503</v>
      </c>
      <c r="B197">
        <v>224206178.346256</v>
      </c>
      <c r="C197">
        <v>161721669.36592928</v>
      </c>
      <c r="D197">
        <v>99068276.34946105</v>
      </c>
      <c r="E197">
        <v>43769649.64060863</v>
      </c>
    </row>
    <row r="198" spans="1:5" ht="12.75">
      <c r="A198" t="s">
        <v>1504</v>
      </c>
      <c r="B198">
        <v>218860557.585274</v>
      </c>
      <c r="C198">
        <v>157598079.18475378</v>
      </c>
      <c r="D198">
        <v>96296699.91531026</v>
      </c>
      <c r="E198">
        <v>42364929.40175758</v>
      </c>
    </row>
    <row r="199" spans="1:5" ht="12.75">
      <c r="A199" t="s">
        <v>1505</v>
      </c>
      <c r="B199">
        <v>213544311.773892</v>
      </c>
      <c r="C199">
        <v>153509128.18002596</v>
      </c>
      <c r="D199">
        <v>93559691.74437141</v>
      </c>
      <c r="E199">
        <v>40986467.05845019</v>
      </c>
    </row>
    <row r="200" spans="1:5" ht="12.75">
      <c r="A200" t="s">
        <v>1506</v>
      </c>
      <c r="B200">
        <v>208263561.974482</v>
      </c>
      <c r="C200">
        <v>149475436.84984884</v>
      </c>
      <c r="D200">
        <v>90884505.81834964</v>
      </c>
      <c r="E200">
        <v>39656748.212955505</v>
      </c>
    </row>
    <row r="201" spans="1:5" ht="12.75">
      <c r="A201" t="s">
        <v>1507</v>
      </c>
      <c r="B201">
        <v>203041110.127401</v>
      </c>
      <c r="C201">
        <v>145480001.78498045</v>
      </c>
      <c r="D201">
        <v>88230229.59201407</v>
      </c>
      <c r="E201">
        <v>38335512.95016614</v>
      </c>
    </row>
    <row r="202" spans="1:5" ht="12.75">
      <c r="A202" t="s">
        <v>1508</v>
      </c>
      <c r="B202">
        <v>197896099.726307</v>
      </c>
      <c r="C202">
        <v>141560834.36972594</v>
      </c>
      <c r="D202">
        <v>85642037.83105992</v>
      </c>
      <c r="E202">
        <v>37058423.963521205</v>
      </c>
    </row>
    <row r="203" spans="1:5" ht="12.75">
      <c r="A203" t="s">
        <v>1509</v>
      </c>
      <c r="B203">
        <v>192856976.252326</v>
      </c>
      <c r="C203">
        <v>137722218.89690775</v>
      </c>
      <c r="D203">
        <v>83107837.70316732</v>
      </c>
      <c r="E203">
        <v>35809524.59711932</v>
      </c>
    </row>
    <row r="204" spans="1:5" ht="12.75">
      <c r="A204" t="s">
        <v>1510</v>
      </c>
      <c r="B204">
        <v>187963991.958664</v>
      </c>
      <c r="C204">
        <v>134007738.51503785</v>
      </c>
      <c r="D204">
        <v>80667317.89132085</v>
      </c>
      <c r="E204">
        <v>34615473.224911794</v>
      </c>
    </row>
    <row r="205" spans="1:5" ht="12.75">
      <c r="A205" t="s">
        <v>1511</v>
      </c>
      <c r="B205">
        <v>183223907.286007</v>
      </c>
      <c r="C205">
        <v>130406769.83964798</v>
      </c>
      <c r="D205">
        <v>78300037.42299673</v>
      </c>
      <c r="E205">
        <v>33457327.312835686</v>
      </c>
    </row>
    <row r="206" spans="1:5" ht="12.75">
      <c r="A206" t="s">
        <v>1512</v>
      </c>
      <c r="B206">
        <v>178600484.952017</v>
      </c>
      <c r="C206">
        <v>126900522.46520577</v>
      </c>
      <c r="D206">
        <v>76001004.96740063</v>
      </c>
      <c r="E206">
        <v>32337409.77825514</v>
      </c>
    </row>
    <row r="207" spans="1:5" ht="12.75">
      <c r="A207" t="s">
        <v>1513</v>
      </c>
      <c r="B207">
        <v>174092926.690559</v>
      </c>
      <c r="C207">
        <v>123494740.82681018</v>
      </c>
      <c r="D207">
        <v>73779236.25882432</v>
      </c>
      <c r="E207">
        <v>31263394.705505818</v>
      </c>
    </row>
    <row r="208" spans="1:5" ht="12.75">
      <c r="A208" t="s">
        <v>1514</v>
      </c>
      <c r="B208">
        <v>169704728.375294</v>
      </c>
      <c r="C208">
        <v>120177747.22219455</v>
      </c>
      <c r="D208">
        <v>71614974.86110891</v>
      </c>
      <c r="E208">
        <v>30217772.12691583</v>
      </c>
    </row>
    <row r="209" spans="1:5" ht="12.75">
      <c r="A209" t="s">
        <v>1515</v>
      </c>
      <c r="B209">
        <v>165431459.709554</v>
      </c>
      <c r="C209">
        <v>116959304.74079917</v>
      </c>
      <c r="D209">
        <v>69525533.54373825</v>
      </c>
      <c r="E209">
        <v>29215882.676931478</v>
      </c>
    </row>
    <row r="210" spans="1:5" ht="12.75">
      <c r="A210" t="s">
        <v>1516</v>
      </c>
      <c r="B210">
        <v>161309430.805793</v>
      </c>
      <c r="C210">
        <v>113851619.83426607</v>
      </c>
      <c r="D210">
        <v>67506075.25519468</v>
      </c>
      <c r="E210">
        <v>28247119.047897276</v>
      </c>
    </row>
    <row r="211" spans="1:5" ht="12.75">
      <c r="A211" t="s">
        <v>1517</v>
      </c>
      <c r="B211">
        <v>157285198.417941</v>
      </c>
      <c r="C211">
        <v>110823047.56282617</v>
      </c>
      <c r="D211">
        <v>65543228.05998874</v>
      </c>
      <c r="E211">
        <v>27309625.684454523</v>
      </c>
    </row>
    <row r="212" spans="1:5" ht="12.75">
      <c r="A212" t="s">
        <v>1518</v>
      </c>
      <c r="B212">
        <v>153361919.996873</v>
      </c>
      <c r="C212">
        <v>107893155.34813488</v>
      </c>
      <c r="D212">
        <v>63663828.013548195</v>
      </c>
      <c r="E212">
        <v>26425041.64594439</v>
      </c>
    </row>
    <row r="213" spans="1:5" ht="12.75">
      <c r="A213" t="s">
        <v>1519</v>
      </c>
      <c r="B213">
        <v>149498712.953462</v>
      </c>
      <c r="C213">
        <v>104996927.38528237</v>
      </c>
      <c r="D213">
        <v>61797305.21553647</v>
      </c>
      <c r="E213">
        <v>25541658.19330084</v>
      </c>
    </row>
    <row r="214" spans="1:5" ht="12.75">
      <c r="A214" t="s">
        <v>1520</v>
      </c>
      <c r="B214">
        <v>145676158.650055</v>
      </c>
      <c r="C214">
        <v>102144309.67768584</v>
      </c>
      <c r="D214">
        <v>59970392.62374604</v>
      </c>
      <c r="E214">
        <v>24684965.64010888</v>
      </c>
    </row>
    <row r="215" spans="1:5" ht="12.75">
      <c r="A215" t="s">
        <v>1521</v>
      </c>
      <c r="B215">
        <v>141877433.536493</v>
      </c>
      <c r="C215">
        <v>99312016.34973249</v>
      </c>
      <c r="D215">
        <v>58159224.49003468</v>
      </c>
      <c r="E215">
        <v>23838057.409524027</v>
      </c>
    </row>
    <row r="216" spans="1:5" ht="12.75">
      <c r="A216" t="s">
        <v>1522</v>
      </c>
      <c r="B216">
        <v>138122083.645357</v>
      </c>
      <c r="C216">
        <v>96524632.63646597</v>
      </c>
      <c r="D216">
        <v>56387745.648440674</v>
      </c>
      <c r="E216">
        <v>23017230.665921755</v>
      </c>
    </row>
    <row r="217" spans="1:5" ht="12.75">
      <c r="A217" t="s">
        <v>1523</v>
      </c>
      <c r="B217">
        <v>134400918.220186</v>
      </c>
      <c r="C217">
        <v>93764847.36280958</v>
      </c>
      <c r="D217">
        <v>54636229.23678133</v>
      </c>
      <c r="E217">
        <v>22207807.077704266</v>
      </c>
    </row>
    <row r="218" spans="1:5" ht="12.75">
      <c r="A218" t="s">
        <v>1524</v>
      </c>
      <c r="B218">
        <v>130721437.723488</v>
      </c>
      <c r="C218">
        <v>91043178.2005026</v>
      </c>
      <c r="D218">
        <v>52915410.59937222</v>
      </c>
      <c r="E218">
        <v>21417252.037093833</v>
      </c>
    </row>
    <row r="219" spans="1:5" ht="12.75">
      <c r="A219" t="s">
        <v>1525</v>
      </c>
      <c r="B219">
        <v>127088378.44465</v>
      </c>
      <c r="C219">
        <v>88367586.37248681</v>
      </c>
      <c r="D219">
        <v>51233912.32942822</v>
      </c>
      <c r="E219">
        <v>20651670.219128564</v>
      </c>
    </row>
    <row r="220" spans="1:5" ht="12.75">
      <c r="A220" t="s">
        <v>1526</v>
      </c>
      <c r="B220">
        <v>123505931.699662</v>
      </c>
      <c r="C220">
        <v>85730972.4343909</v>
      </c>
      <c r="D220">
        <v>49578841.047575854</v>
      </c>
      <c r="E220">
        <v>19899888.845914453</v>
      </c>
    </row>
    <row r="221" spans="1:5" ht="12.75">
      <c r="A221" t="s">
        <v>1527</v>
      </c>
      <c r="B221">
        <v>119972632.035979</v>
      </c>
      <c r="C221">
        <v>83141657.98393705</v>
      </c>
      <c r="D221">
        <v>47963080.52203258</v>
      </c>
      <c r="E221">
        <v>19172441.984438956</v>
      </c>
    </row>
    <row r="222" spans="1:5" ht="12.75">
      <c r="A222" t="s">
        <v>1528</v>
      </c>
      <c r="B222">
        <v>116523702.615337</v>
      </c>
      <c r="C222">
        <v>80614571.38342865</v>
      </c>
      <c r="D222">
        <v>46386972.642119795</v>
      </c>
      <c r="E222">
        <v>18463881.880192257</v>
      </c>
    </row>
    <row r="223" spans="1:5" ht="12.75">
      <c r="A223" t="s">
        <v>1529</v>
      </c>
      <c r="B223">
        <v>113149813.33141</v>
      </c>
      <c r="C223">
        <v>78147644.81588054</v>
      </c>
      <c r="D223">
        <v>44853100.32617131</v>
      </c>
      <c r="E223">
        <v>17777720.35023655</v>
      </c>
    </row>
    <row r="224" spans="1:5" ht="12.75">
      <c r="A224" t="s">
        <v>1530</v>
      </c>
      <c r="B224">
        <v>109878356.90736</v>
      </c>
      <c r="C224">
        <v>75771926.90113719</v>
      </c>
      <c r="D224">
        <v>43389637.46276441</v>
      </c>
      <c r="E224">
        <v>17131864.679861806</v>
      </c>
    </row>
    <row r="225" spans="1:5" ht="12.75">
      <c r="A225" t="s">
        <v>1531</v>
      </c>
      <c r="B225">
        <v>106715328.744054</v>
      </c>
      <c r="C225">
        <v>73465892.80546926</v>
      </c>
      <c r="D225">
        <v>41962131.79811389</v>
      </c>
      <c r="E225">
        <v>16498056.1357722</v>
      </c>
    </row>
    <row r="226" spans="1:5" ht="12.75">
      <c r="A226" t="s">
        <v>1532</v>
      </c>
      <c r="B226">
        <v>103627726.336431</v>
      </c>
      <c r="C226">
        <v>71223200.3023344</v>
      </c>
      <c r="D226">
        <v>40581027.04016266</v>
      </c>
      <c r="E226">
        <v>15889650.728969473</v>
      </c>
    </row>
    <row r="227" spans="1:5" ht="12.75">
      <c r="A227" t="s">
        <v>1533</v>
      </c>
      <c r="B227">
        <v>100618663.305977</v>
      </c>
      <c r="C227">
        <v>69037783.10562067</v>
      </c>
      <c r="D227">
        <v>39235797.10483372</v>
      </c>
      <c r="E227">
        <v>15297850.646295302</v>
      </c>
    </row>
    <row r="228" spans="1:5" ht="12.75">
      <c r="A228" t="s">
        <v>1534</v>
      </c>
      <c r="B228">
        <v>97682724.59904</v>
      </c>
      <c r="C228">
        <v>66913326.16883932</v>
      </c>
      <c r="D228">
        <v>37934820.09655885</v>
      </c>
      <c r="E228">
        <v>14729976.323097479</v>
      </c>
    </row>
    <row r="229" spans="1:5" ht="12.75">
      <c r="A229" t="s">
        <v>1535</v>
      </c>
      <c r="B229">
        <v>94297407.917114</v>
      </c>
      <c r="C229">
        <v>64484804.55788847</v>
      </c>
      <c r="D229">
        <v>36465056.514735185</v>
      </c>
      <c r="E229">
        <v>14099299.32220643</v>
      </c>
    </row>
    <row r="230" spans="1:5" ht="12.75">
      <c r="A230" t="s">
        <v>1536</v>
      </c>
      <c r="B230">
        <v>91313422.134905</v>
      </c>
      <c r="C230">
        <v>62338310.982075304</v>
      </c>
      <c r="D230">
        <v>35161599.84227504</v>
      </c>
      <c r="E230">
        <v>13537731.186587794</v>
      </c>
    </row>
    <row r="231" spans="1:5" ht="12.75">
      <c r="A231" t="s">
        <v>1537</v>
      </c>
      <c r="B231">
        <v>88512109.04033</v>
      </c>
      <c r="C231">
        <v>60326712.844301395</v>
      </c>
      <c r="D231">
        <v>33943218.89613227</v>
      </c>
      <c r="E231">
        <v>13015065.779623797</v>
      </c>
    </row>
    <row r="232" spans="1:5" ht="12.75">
      <c r="A232" t="s">
        <v>1538</v>
      </c>
      <c r="B232">
        <v>85730563.984444</v>
      </c>
      <c r="C232">
        <v>58331807.28375703</v>
      </c>
      <c r="D232">
        <v>32737302.27787841</v>
      </c>
      <c r="E232">
        <v>12499506.03566419</v>
      </c>
    </row>
    <row r="233" spans="1:5" ht="12.75">
      <c r="A233" t="s">
        <v>1539</v>
      </c>
      <c r="B233">
        <v>82961555.328311</v>
      </c>
      <c r="C233">
        <v>56355096.44123546</v>
      </c>
      <c r="D233">
        <v>31550076.80229477</v>
      </c>
      <c r="E233">
        <v>11996828.939614907</v>
      </c>
    </row>
    <row r="234" spans="1:5" ht="12.75">
      <c r="A234" t="s">
        <v>1540</v>
      </c>
      <c r="B234">
        <v>80212058.565007</v>
      </c>
      <c r="C234">
        <v>54394971.45559803</v>
      </c>
      <c r="D234">
        <v>30375264.582106233</v>
      </c>
      <c r="E234">
        <v>11501188.851246387</v>
      </c>
    </row>
    <row r="235" spans="1:5" ht="12.75">
      <c r="A235" t="s">
        <v>1541</v>
      </c>
      <c r="B235">
        <v>77484056.506816</v>
      </c>
      <c r="C235">
        <v>52455885.07673051</v>
      </c>
      <c r="D235">
        <v>29217942.38757116</v>
      </c>
      <c r="E235">
        <v>11016126.469077768</v>
      </c>
    </row>
    <row r="236" spans="1:5" ht="12.75">
      <c r="A236" t="s">
        <v>1542</v>
      </c>
      <c r="B236">
        <v>74799394.211921</v>
      </c>
      <c r="C236">
        <v>50560815.909697734</v>
      </c>
      <c r="D236">
        <v>28097688.85739188</v>
      </c>
      <c r="E236">
        <v>10553217.645457605</v>
      </c>
    </row>
    <row r="237" spans="1:5" ht="12.75">
      <c r="A237" t="s">
        <v>1543</v>
      </c>
      <c r="B237">
        <v>72139397.991007</v>
      </c>
      <c r="C237">
        <v>48680080.28965153</v>
      </c>
      <c r="D237">
        <v>26983725.12010221</v>
      </c>
      <c r="E237">
        <v>10091897.238562183</v>
      </c>
    </row>
    <row r="238" spans="1:5" ht="12.75">
      <c r="A238" t="s">
        <v>1544</v>
      </c>
      <c r="B238">
        <v>69508961.974992</v>
      </c>
      <c r="C238">
        <v>46828056.68505395</v>
      </c>
      <c r="D238">
        <v>25893247.40453511</v>
      </c>
      <c r="E238">
        <v>9644362.371517314</v>
      </c>
    </row>
    <row r="239" spans="1:5" ht="12.75">
      <c r="A239" t="s">
        <v>1545</v>
      </c>
      <c r="B239">
        <v>66892839.406652</v>
      </c>
      <c r="C239">
        <v>44989145.28279219</v>
      </c>
      <c r="D239">
        <v>24813168.27590264</v>
      </c>
      <c r="E239">
        <v>9202924.081576834</v>
      </c>
    </row>
    <row r="240" spans="1:5" ht="12.75">
      <c r="A240" t="s">
        <v>1546</v>
      </c>
      <c r="B240">
        <v>64293528.238301</v>
      </c>
      <c r="C240">
        <v>43169988.31342777</v>
      </c>
      <c r="D240">
        <v>23751233.91363351</v>
      </c>
      <c r="E240">
        <v>8772954.538377643</v>
      </c>
    </row>
    <row r="241" spans="1:5" ht="12.75">
      <c r="A241" t="s">
        <v>1547</v>
      </c>
      <c r="B241">
        <v>61711355.824676</v>
      </c>
      <c r="C241">
        <v>41365905.8435873</v>
      </c>
      <c r="D241">
        <v>22700785.11565974</v>
      </c>
      <c r="E241">
        <v>8349437.137745006</v>
      </c>
    </row>
    <row r="242" spans="1:5" ht="12.75">
      <c r="A242" t="s">
        <v>1548</v>
      </c>
      <c r="B242">
        <v>59142492.086497</v>
      </c>
      <c r="C242">
        <v>39576724.74641789</v>
      </c>
      <c r="D242">
        <v>21663682.49136726</v>
      </c>
      <c r="E242">
        <v>7934237.988989687</v>
      </c>
    </row>
    <row r="243" spans="1:5" ht="12.75">
      <c r="A243" t="s">
        <v>1549</v>
      </c>
      <c r="B243">
        <v>56595811.07529</v>
      </c>
      <c r="C243">
        <v>37810383.1715548</v>
      </c>
      <c r="D243">
        <v>20645874.22763915</v>
      </c>
      <c r="E243">
        <v>7530473.801606743</v>
      </c>
    </row>
    <row r="244" spans="1:5" ht="12.75">
      <c r="A244" t="s">
        <v>1550</v>
      </c>
      <c r="B244">
        <v>54064176.383235</v>
      </c>
      <c r="C244">
        <v>36057794.61986393</v>
      </c>
      <c r="D244">
        <v>19638822.839088514</v>
      </c>
      <c r="E244">
        <v>7132817.241667259</v>
      </c>
    </row>
    <row r="245" spans="1:5" ht="12.75">
      <c r="A245" t="s">
        <v>1551</v>
      </c>
      <c r="B245">
        <v>51559751.396035</v>
      </c>
      <c r="C245">
        <v>34331038.783749714</v>
      </c>
      <c r="D245">
        <v>18652326.262394033</v>
      </c>
      <c r="E245">
        <v>6746751.760958239</v>
      </c>
    </row>
    <row r="246" spans="1:5" ht="12.75">
      <c r="A246" t="s">
        <v>1552</v>
      </c>
      <c r="B246">
        <v>49116050.823696</v>
      </c>
      <c r="C246">
        <v>32648433.54776942</v>
      </c>
      <c r="D246">
        <v>17693041.68811331</v>
      </c>
      <c r="E246">
        <v>6372661.464240505</v>
      </c>
    </row>
    <row r="247" spans="1:5" ht="12.75">
      <c r="A247" t="s">
        <v>1553</v>
      </c>
      <c r="B247">
        <v>46689897.796997</v>
      </c>
      <c r="C247">
        <v>30983081.62436536</v>
      </c>
      <c r="D247">
        <v>16747842.03190113</v>
      </c>
      <c r="E247">
        <v>6006670.688336939</v>
      </c>
    </row>
    <row r="248" spans="1:5" ht="12.75">
      <c r="A248" t="s">
        <v>1554</v>
      </c>
      <c r="B248">
        <v>44283321.493429</v>
      </c>
      <c r="C248">
        <v>29339466.837359454</v>
      </c>
      <c r="D248">
        <v>15821654.771300457</v>
      </c>
      <c r="E248">
        <v>5652003.447766574</v>
      </c>
    </row>
    <row r="249" spans="1:5" ht="12.75">
      <c r="A249" t="s">
        <v>1555</v>
      </c>
      <c r="B249">
        <v>41919518.320588</v>
      </c>
      <c r="C249">
        <v>27726247.28743121</v>
      </c>
      <c r="D249">
        <v>14913681.765865153</v>
      </c>
      <c r="E249">
        <v>5305080.830731861</v>
      </c>
    </row>
    <row r="250" spans="1:5" ht="12.75">
      <c r="A250" t="s">
        <v>1556</v>
      </c>
      <c r="B250">
        <v>39590248.290001</v>
      </c>
      <c r="C250">
        <v>26142649.14961617</v>
      </c>
      <c r="D250">
        <v>14027269.503884662</v>
      </c>
      <c r="E250">
        <v>4969313.067918131</v>
      </c>
    </row>
    <row r="251" spans="1:5" ht="12.75">
      <c r="A251" t="s">
        <v>1557</v>
      </c>
      <c r="B251">
        <v>37331403.816149</v>
      </c>
      <c r="C251">
        <v>24609255.17795024</v>
      </c>
      <c r="D251">
        <v>13170919.916787622</v>
      </c>
      <c r="E251">
        <v>4646179.088889288</v>
      </c>
    </row>
    <row r="252" spans="1:5" ht="12.75">
      <c r="A252" t="s">
        <v>1558</v>
      </c>
      <c r="B252">
        <v>35180320.631656</v>
      </c>
      <c r="C252">
        <v>23153172.194493443</v>
      </c>
      <c r="D252">
        <v>12361122.449037326</v>
      </c>
      <c r="E252">
        <v>4342640.004172699</v>
      </c>
    </row>
    <row r="253" spans="1:5" ht="12.75">
      <c r="A253" t="s">
        <v>1559</v>
      </c>
      <c r="B253">
        <v>33141449.311613</v>
      </c>
      <c r="C253">
        <v>21774339.204625066</v>
      </c>
      <c r="D253">
        <v>11595419.99890934</v>
      </c>
      <c r="E253">
        <v>4056383.650908936</v>
      </c>
    </row>
    <row r="254" spans="1:5" ht="12.75">
      <c r="A254" t="s">
        <v>1560</v>
      </c>
      <c r="B254">
        <v>31213128.546435</v>
      </c>
      <c r="C254">
        <v>20472626.697505433</v>
      </c>
      <c r="D254">
        <v>10874496.55673442</v>
      </c>
      <c r="E254">
        <v>3788072.8230572445</v>
      </c>
    </row>
    <row r="255" spans="1:5" ht="12.75">
      <c r="A255" t="s">
        <v>1561</v>
      </c>
      <c r="B255">
        <v>29423345.741461</v>
      </c>
      <c r="C255">
        <v>19267034.805553246</v>
      </c>
      <c r="D255">
        <v>10208930.372846108</v>
      </c>
      <c r="E255">
        <v>3541648.730819818</v>
      </c>
    </row>
    <row r="256" spans="1:5" ht="12.75">
      <c r="A256" t="s">
        <v>1562</v>
      </c>
      <c r="B256">
        <v>27717734.151667</v>
      </c>
      <c r="C256">
        <v>18119379.910682194</v>
      </c>
      <c r="D256">
        <v>9576411.153144618</v>
      </c>
      <c r="E256">
        <v>3308145.831662588</v>
      </c>
    </row>
    <row r="257" spans="1:5" ht="12.75">
      <c r="A257" t="s">
        <v>1563</v>
      </c>
      <c r="B257">
        <v>26057267.45622</v>
      </c>
      <c r="C257">
        <v>17005955.448894534</v>
      </c>
      <c r="D257">
        <v>8965824.985467033</v>
      </c>
      <c r="E257">
        <v>3084524.349258438</v>
      </c>
    </row>
    <row r="258" spans="1:5" ht="12.75">
      <c r="A258" t="s">
        <v>1564</v>
      </c>
      <c r="B258">
        <v>24411823.227923</v>
      </c>
      <c r="C258">
        <v>15905054.509554656</v>
      </c>
      <c r="D258">
        <v>8364085.7154598525</v>
      </c>
      <c r="E258">
        <v>2865319.399859815</v>
      </c>
    </row>
    <row r="259" spans="1:5" ht="12.75">
      <c r="A259" t="s">
        <v>1565</v>
      </c>
      <c r="B259">
        <v>22775515.328819</v>
      </c>
      <c r="C259">
        <v>14813781.572408134</v>
      </c>
      <c r="D259">
        <v>7770399.40728562</v>
      </c>
      <c r="E259">
        <v>2650663.0710780835</v>
      </c>
    </row>
    <row r="260" spans="1:5" ht="12.75">
      <c r="A260" t="s">
        <v>1566</v>
      </c>
      <c r="B260">
        <v>21147479.988804</v>
      </c>
      <c r="C260">
        <v>13733792.14130049</v>
      </c>
      <c r="D260">
        <v>7187353.278104791</v>
      </c>
      <c r="E260">
        <v>2442390.9852090497</v>
      </c>
    </row>
    <row r="261" spans="1:5" ht="12.75">
      <c r="A261" t="s">
        <v>1567</v>
      </c>
      <c r="B261">
        <v>19539414.839006</v>
      </c>
      <c r="C261">
        <v>12667945.315501442</v>
      </c>
      <c r="D261">
        <v>6612699.610922483</v>
      </c>
      <c r="E261">
        <v>2237595.657888426</v>
      </c>
    </row>
    <row r="262" spans="1:5" ht="12.75">
      <c r="A262" t="s">
        <v>1568</v>
      </c>
      <c r="B262">
        <v>17967431.976883</v>
      </c>
      <c r="C262">
        <v>11629664.770789104</v>
      </c>
      <c r="D262">
        <v>6055772.875898081</v>
      </c>
      <c r="E262">
        <v>2040743.7618612275</v>
      </c>
    </row>
    <row r="263" spans="1:5" ht="12.75">
      <c r="A263" t="s">
        <v>1569</v>
      </c>
      <c r="B263">
        <v>16449608.028403</v>
      </c>
      <c r="C263">
        <v>10629174.077739216</v>
      </c>
      <c r="D263">
        <v>5520723.478538923</v>
      </c>
      <c r="E263">
        <v>1852556.7193704217</v>
      </c>
    </row>
    <row r="264" spans="1:5" ht="12.75">
      <c r="A264" t="s">
        <v>1570</v>
      </c>
      <c r="B264">
        <v>15098476.728211</v>
      </c>
      <c r="C264">
        <v>9740105.483548691</v>
      </c>
      <c r="D264">
        <v>5046495.642832387</v>
      </c>
      <c r="E264">
        <v>1686481.2022777593</v>
      </c>
    </row>
    <row r="265" spans="1:5" ht="12.75">
      <c r="A265" t="s">
        <v>1571</v>
      </c>
      <c r="B265">
        <v>13859848.356045</v>
      </c>
      <c r="C265">
        <v>8925895.210551392</v>
      </c>
      <c r="D265">
        <v>4612879.598953481</v>
      </c>
      <c r="E265">
        <v>1535042.2770773813</v>
      </c>
    </row>
    <row r="266" spans="1:5" ht="12.75">
      <c r="A266" t="s">
        <v>1572</v>
      </c>
      <c r="B266">
        <v>12730150.50507</v>
      </c>
      <c r="C266">
        <v>8184452.313619835</v>
      </c>
      <c r="D266">
        <v>4218946.816840913</v>
      </c>
      <c r="E266">
        <v>1398005.5391631222</v>
      </c>
    </row>
    <row r="267" spans="1:5" ht="12.75">
      <c r="A267" t="s">
        <v>1573</v>
      </c>
      <c r="B267">
        <v>11672479.47291</v>
      </c>
      <c r="C267">
        <v>7492137.921801117</v>
      </c>
      <c r="D267">
        <v>3852564.8605842874</v>
      </c>
      <c r="E267">
        <v>1271366.85180453</v>
      </c>
    </row>
    <row r="268" spans="1:5" ht="12.75">
      <c r="A268" t="s">
        <v>1574</v>
      </c>
      <c r="B268">
        <v>10689502.321976</v>
      </c>
      <c r="C268">
        <v>6849563.714016113</v>
      </c>
      <c r="D268">
        <v>3513186.4424995566</v>
      </c>
      <c r="E268">
        <v>1154459.608059122</v>
      </c>
    </row>
    <row r="269" spans="1:5" ht="12.75">
      <c r="A269" t="s">
        <v>1575</v>
      </c>
      <c r="B269">
        <v>9769703.455768</v>
      </c>
      <c r="C269">
        <v>6249904.277283697</v>
      </c>
      <c r="D269">
        <v>3197727.2763021546</v>
      </c>
      <c r="E269">
        <v>1046489.9195501702</v>
      </c>
    </row>
    <row r="270" spans="1:5" ht="12.75">
      <c r="A270" t="s">
        <v>1576</v>
      </c>
      <c r="B270">
        <v>8971610.204444</v>
      </c>
      <c r="C270">
        <v>5729611.29099062</v>
      </c>
      <c r="D270">
        <v>2924066.9226234043</v>
      </c>
      <c r="E270">
        <v>952878.5602892772</v>
      </c>
    </row>
    <row r="271" spans="1:5" ht="12.75">
      <c r="A271" t="s">
        <v>1577</v>
      </c>
      <c r="B271">
        <v>8264787.247825</v>
      </c>
      <c r="C271">
        <v>5269255.054123541</v>
      </c>
      <c r="D271">
        <v>2682288.342782069</v>
      </c>
      <c r="E271">
        <v>870386.8663979536</v>
      </c>
    </row>
    <row r="272" spans="1:5" ht="12.75">
      <c r="A272" t="s">
        <v>1578</v>
      </c>
      <c r="B272">
        <v>7637568.389752</v>
      </c>
      <c r="C272">
        <v>4861908.457274278</v>
      </c>
      <c r="D272">
        <v>2469244.726867162</v>
      </c>
      <c r="E272">
        <v>798189.5051194021</v>
      </c>
    </row>
    <row r="273" spans="1:5" ht="12.75">
      <c r="A273" t="s">
        <v>1579</v>
      </c>
      <c r="B273">
        <v>7068895.0517</v>
      </c>
      <c r="C273">
        <v>4492271.318494769</v>
      </c>
      <c r="D273">
        <v>2275712.6769839097</v>
      </c>
      <c r="E273">
        <v>732513.9951524116</v>
      </c>
    </row>
    <row r="274" spans="1:5" ht="12.75">
      <c r="A274" t="s">
        <v>1580</v>
      </c>
      <c r="B274">
        <v>6522473.600948</v>
      </c>
      <c r="C274">
        <v>4138217.707931025</v>
      </c>
      <c r="D274">
        <v>2091195.099484291</v>
      </c>
      <c r="E274">
        <v>670361.6075878224</v>
      </c>
    </row>
    <row r="275" spans="1:5" ht="12.75">
      <c r="A275" t="s">
        <v>1581</v>
      </c>
      <c r="B275">
        <v>5996407.948653</v>
      </c>
      <c r="C275">
        <v>3797999.9527014736</v>
      </c>
      <c r="D275">
        <v>1914389.332518533</v>
      </c>
      <c r="E275">
        <v>611084.7790890116</v>
      </c>
    </row>
    <row r="276" spans="1:5" ht="12.75">
      <c r="A276" t="s">
        <v>1582</v>
      </c>
      <c r="B276">
        <v>5512016.596354</v>
      </c>
      <c r="C276">
        <v>3485466.0809303406</v>
      </c>
      <c r="D276">
        <v>1752531.9274552756</v>
      </c>
      <c r="E276">
        <v>557125.7387011845</v>
      </c>
    </row>
    <row r="277" spans="1:5" ht="12.75">
      <c r="A277" t="s">
        <v>1583</v>
      </c>
      <c r="B277">
        <v>5044728.392114</v>
      </c>
      <c r="C277">
        <v>3184570.8249626206</v>
      </c>
      <c r="D277">
        <v>1597166.096969318</v>
      </c>
      <c r="E277">
        <v>505584.77433822444</v>
      </c>
    </row>
    <row r="278" spans="1:5" ht="12.75">
      <c r="A278" t="s">
        <v>1584</v>
      </c>
      <c r="B278">
        <v>4598014.927319</v>
      </c>
      <c r="C278">
        <v>2897652.3499736264</v>
      </c>
      <c r="D278">
        <v>1449571.1698136898</v>
      </c>
      <c r="E278">
        <v>456919.8928366996</v>
      </c>
    </row>
    <row r="279" spans="1:5" ht="12.75">
      <c r="A279" t="s">
        <v>1585</v>
      </c>
      <c r="B279">
        <v>4177930.14786</v>
      </c>
      <c r="C279">
        <v>2628594.7566740834</v>
      </c>
      <c r="D279">
        <v>1311736.6962870364</v>
      </c>
      <c r="E279">
        <v>411778.1282099102</v>
      </c>
    </row>
    <row r="280" spans="1:5" ht="12.75">
      <c r="A280" t="s">
        <v>1586</v>
      </c>
      <c r="B280">
        <v>3789148.74293</v>
      </c>
      <c r="C280">
        <v>2379944.8620301792</v>
      </c>
      <c r="D280">
        <v>1184633.526227272</v>
      </c>
      <c r="E280">
        <v>370303.0131170518</v>
      </c>
    </row>
    <row r="281" spans="1:5" ht="12.75">
      <c r="A281" t="s">
        <v>1587</v>
      </c>
      <c r="B281">
        <v>3424164.944854</v>
      </c>
      <c r="C281">
        <v>2147170.2388182213</v>
      </c>
      <c r="D281">
        <v>1066137.8700377804</v>
      </c>
      <c r="E281">
        <v>331896.50566506124</v>
      </c>
    </row>
    <row r="282" spans="1:5" ht="12.75">
      <c r="A282" t="s">
        <v>1588</v>
      </c>
      <c r="B282">
        <v>3090485.468531</v>
      </c>
      <c r="C282">
        <v>1934645.0077707013</v>
      </c>
      <c r="D282">
        <v>958169.3424584414</v>
      </c>
      <c r="E282">
        <v>297021.71444783837</v>
      </c>
    </row>
    <row r="283" spans="1:5" ht="12.75">
      <c r="A283" t="s">
        <v>1589</v>
      </c>
      <c r="B283">
        <v>2777682.004192</v>
      </c>
      <c r="C283">
        <v>1735880.7430720755</v>
      </c>
      <c r="D283">
        <v>857541.136186145</v>
      </c>
      <c r="E283">
        <v>264702.17593059724</v>
      </c>
    </row>
    <row r="284" spans="1:5" ht="12.75">
      <c r="A284" t="s">
        <v>1590</v>
      </c>
      <c r="B284">
        <v>2497060.197199</v>
      </c>
      <c r="C284">
        <v>1558118.5402547384</v>
      </c>
      <c r="D284">
        <v>767956.6198696606</v>
      </c>
      <c r="E284">
        <v>236142.5500053798</v>
      </c>
    </row>
    <row r="285" spans="1:5" ht="12.75">
      <c r="A285" t="s">
        <v>1591</v>
      </c>
      <c r="B285">
        <v>2256434.301627</v>
      </c>
      <c r="C285">
        <v>1405584.4871331307</v>
      </c>
      <c r="D285">
        <v>691014.6285617932</v>
      </c>
      <c r="E285">
        <v>211583.3169522891</v>
      </c>
    </row>
    <row r="286" spans="1:5" ht="12.75">
      <c r="A286" t="s">
        <v>1592</v>
      </c>
      <c r="B286">
        <v>2045492.466052</v>
      </c>
      <c r="C286">
        <v>1272092.543266651</v>
      </c>
      <c r="D286">
        <v>623847.9612763746</v>
      </c>
      <c r="E286">
        <v>190234.38707377118</v>
      </c>
    </row>
    <row r="287" spans="1:5" ht="12.75">
      <c r="A287" t="s">
        <v>1593</v>
      </c>
      <c r="B287">
        <v>1866834.421837</v>
      </c>
      <c r="C287">
        <v>1159015.9210232678</v>
      </c>
      <c r="D287">
        <v>566948.4181722943</v>
      </c>
      <c r="E287">
        <v>172151.34922169012</v>
      </c>
    </row>
    <row r="288" spans="1:5" ht="12.75">
      <c r="A288" t="s">
        <v>1594</v>
      </c>
      <c r="B288">
        <v>1718041.659374</v>
      </c>
      <c r="C288">
        <v>1064887.8024833978</v>
      </c>
      <c r="D288">
        <v>519622.28217608004</v>
      </c>
      <c r="E288">
        <v>157134.20489316873</v>
      </c>
    </row>
    <row r="289" spans="1:5" ht="12.75">
      <c r="A289" t="s">
        <v>1595</v>
      </c>
      <c r="B289">
        <v>1590646.260057</v>
      </c>
      <c r="C289">
        <v>984252.5526687893</v>
      </c>
      <c r="D289">
        <v>479054.09416276735</v>
      </c>
      <c r="E289">
        <v>144252.7635735926</v>
      </c>
    </row>
    <row r="290" spans="1:5" ht="12.75">
      <c r="A290" t="s">
        <v>1596</v>
      </c>
      <c r="B290">
        <v>1485011.664661</v>
      </c>
      <c r="C290">
        <v>917329.9756095902</v>
      </c>
      <c r="D290">
        <v>445346.1317463265</v>
      </c>
      <c r="E290">
        <v>133534.6246141165</v>
      </c>
    </row>
    <row r="291" spans="1:5" ht="12.75">
      <c r="A291" t="s">
        <v>1597</v>
      </c>
      <c r="B291">
        <v>1390643.931338</v>
      </c>
      <c r="C291">
        <v>857626.5662142335</v>
      </c>
      <c r="D291">
        <v>415336.4934503696</v>
      </c>
      <c r="E291">
        <v>124025.89820490414</v>
      </c>
    </row>
    <row r="292" spans="1:5" ht="12.75">
      <c r="A292" t="s">
        <v>1598</v>
      </c>
      <c r="B292">
        <v>1300511.36</v>
      </c>
      <c r="C292">
        <v>800680.4225908456</v>
      </c>
      <c r="D292">
        <v>386772.1272810976</v>
      </c>
      <c r="E292">
        <v>115006.94776974444</v>
      </c>
    </row>
    <row r="293" spans="1:5" ht="12.75">
      <c r="A293" t="s">
        <v>1599</v>
      </c>
      <c r="B293">
        <v>1217306.48</v>
      </c>
      <c r="C293">
        <v>748223.8610431398</v>
      </c>
      <c r="D293">
        <v>360543.17638748314</v>
      </c>
      <c r="E293">
        <v>106768.28640882958</v>
      </c>
    </row>
    <row r="294" spans="1:5" ht="12.75">
      <c r="A294" t="s">
        <v>1600</v>
      </c>
      <c r="B294">
        <v>1135710.81</v>
      </c>
      <c r="C294">
        <v>696886.6717851086</v>
      </c>
      <c r="D294">
        <v>334951.5394362971</v>
      </c>
      <c r="E294">
        <v>98769.66702909749</v>
      </c>
    </row>
    <row r="295" spans="1:5" ht="12.75">
      <c r="A295" t="s">
        <v>1601</v>
      </c>
      <c r="B295">
        <v>1063821.8</v>
      </c>
      <c r="C295">
        <v>651667.5021064567</v>
      </c>
      <c r="D295">
        <v>312420.82598027884</v>
      </c>
      <c r="E295">
        <v>91735.66369272533</v>
      </c>
    </row>
    <row r="296" spans="1:5" ht="12.75">
      <c r="A296" t="s">
        <v>1602</v>
      </c>
      <c r="B296">
        <v>1001652.8</v>
      </c>
      <c r="C296">
        <v>612610.9131754021</v>
      </c>
      <c r="D296">
        <v>292997.6137431392</v>
      </c>
      <c r="E296">
        <v>85691.52303141565</v>
      </c>
    </row>
    <row r="297" spans="1:5" ht="12.75">
      <c r="A297" t="s">
        <v>1603</v>
      </c>
      <c r="B297">
        <v>947226.25</v>
      </c>
      <c r="C297">
        <v>578341.0561466542</v>
      </c>
      <c r="D297">
        <v>275903.6658314892</v>
      </c>
      <c r="E297">
        <v>80350.36775993183</v>
      </c>
    </row>
    <row r="298" spans="1:5" ht="12.75">
      <c r="A298" t="s">
        <v>1604</v>
      </c>
      <c r="B298">
        <v>905949.77</v>
      </c>
      <c r="C298">
        <v>552231.2489133307</v>
      </c>
      <c r="D298">
        <v>262799.293078394</v>
      </c>
      <c r="E298">
        <v>76220.30356661593</v>
      </c>
    </row>
    <row r="299" spans="1:5" ht="12.75">
      <c r="A299" t="s">
        <v>1605</v>
      </c>
      <c r="B299">
        <v>877678.89</v>
      </c>
      <c r="C299">
        <v>534091.0385382184</v>
      </c>
      <c r="D299">
        <v>253520.21723111926</v>
      </c>
      <c r="E299">
        <v>73217.63545791601</v>
      </c>
    </row>
    <row r="300" spans="1:5" ht="12.75">
      <c r="A300" t="s">
        <v>1606</v>
      </c>
      <c r="B300">
        <v>849346.97</v>
      </c>
      <c r="C300">
        <v>516001.9471128443</v>
      </c>
      <c r="D300">
        <v>244330.91140050982</v>
      </c>
      <c r="E300">
        <v>70274.47333214912</v>
      </c>
    </row>
    <row r="301" spans="1:5" ht="12.75">
      <c r="A301" t="s">
        <v>1607</v>
      </c>
      <c r="B301">
        <v>820953.69</v>
      </c>
      <c r="C301">
        <v>497906.31776994304</v>
      </c>
      <c r="D301">
        <v>235162.8984655981</v>
      </c>
      <c r="E301">
        <v>67351.08686495254</v>
      </c>
    </row>
    <row r="302" spans="1:5" ht="12.75">
      <c r="A302" t="s">
        <v>1608</v>
      </c>
      <c r="B302">
        <v>793416.83</v>
      </c>
      <c r="C302">
        <v>480389.1226895838</v>
      </c>
      <c r="D302">
        <v>226312.4392451847</v>
      </c>
      <c r="E302">
        <v>64541.766708518524</v>
      </c>
    </row>
    <row r="303" spans="1:5" ht="12.75">
      <c r="A303" t="s">
        <v>1609</v>
      </c>
      <c r="B303">
        <v>765820.17</v>
      </c>
      <c r="C303">
        <v>462919.1186629019</v>
      </c>
      <c r="D303">
        <v>217545.52056356284</v>
      </c>
      <c r="E303">
        <v>61787.21956797201</v>
      </c>
    </row>
    <row r="304" spans="1:5" ht="12.75">
      <c r="A304" t="s">
        <v>1610</v>
      </c>
      <c r="B304">
        <v>738903.51</v>
      </c>
      <c r="C304">
        <v>445891.12241462833</v>
      </c>
      <c r="D304">
        <v>209010.4239939321</v>
      </c>
      <c r="E304">
        <v>59111.64875161973</v>
      </c>
    </row>
    <row r="305" spans="1:5" ht="12.75">
      <c r="A305" t="s">
        <v>1611</v>
      </c>
      <c r="B305">
        <v>713979.8</v>
      </c>
      <c r="C305">
        <v>430143.71473287756</v>
      </c>
      <c r="D305">
        <v>201132.6007001514</v>
      </c>
      <c r="E305">
        <v>56650.49112967251</v>
      </c>
    </row>
    <row r="306" spans="1:5" ht="12.75">
      <c r="A306" t="s">
        <v>1612</v>
      </c>
      <c r="B306">
        <v>688999.64</v>
      </c>
      <c r="C306">
        <v>414390.1565184209</v>
      </c>
      <c r="D306">
        <v>193273.54445207148</v>
      </c>
      <c r="E306">
        <v>54206.35949233398</v>
      </c>
    </row>
    <row r="307" spans="1:5" ht="12.75">
      <c r="A307" t="s">
        <v>1613</v>
      </c>
      <c r="B307">
        <v>663962.87</v>
      </c>
      <c r="C307">
        <v>398654.80970006005</v>
      </c>
      <c r="D307">
        <v>185461.63397449805</v>
      </c>
      <c r="E307">
        <v>51795.082720568054</v>
      </c>
    </row>
    <row r="308" spans="1:5" ht="12.75">
      <c r="A308" t="s">
        <v>1614</v>
      </c>
      <c r="B308">
        <v>638869.44</v>
      </c>
      <c r="C308">
        <v>383000.5979630473</v>
      </c>
      <c r="D308">
        <v>177769.65998336807</v>
      </c>
      <c r="E308">
        <v>49456.92406424434</v>
      </c>
    </row>
    <row r="309" spans="1:5" ht="12.75">
      <c r="A309" t="s">
        <v>1615</v>
      </c>
      <c r="B309">
        <v>614741.74</v>
      </c>
      <c r="C309">
        <v>367911.03891798196</v>
      </c>
      <c r="D309">
        <v>170331.55112918036</v>
      </c>
      <c r="E309">
        <v>47186.871168026846</v>
      </c>
    </row>
    <row r="310" spans="1:5" ht="12.75">
      <c r="A310" t="s">
        <v>1616</v>
      </c>
      <c r="B310">
        <v>591697.4</v>
      </c>
      <c r="C310">
        <v>353538.1931401093</v>
      </c>
      <c r="D310">
        <v>163274.50956488488</v>
      </c>
      <c r="E310">
        <v>45046.44797409501</v>
      </c>
    </row>
    <row r="311" spans="1:5" ht="12.75">
      <c r="A311" t="s">
        <v>1617</v>
      </c>
      <c r="B311">
        <v>571488.3</v>
      </c>
      <c r="C311">
        <v>340884.1431502674</v>
      </c>
      <c r="D311">
        <v>157030.11274298897</v>
      </c>
      <c r="E311">
        <v>43140.1574270952</v>
      </c>
    </row>
    <row r="312" spans="1:5" ht="12.75">
      <c r="A312" t="s">
        <v>1618</v>
      </c>
      <c r="B312">
        <v>553253.14</v>
      </c>
      <c r="C312">
        <v>329465.46951374004</v>
      </c>
      <c r="D312">
        <v>151396.49262475342</v>
      </c>
      <c r="E312">
        <v>41421.96340193975</v>
      </c>
    </row>
    <row r="313" spans="1:5" ht="12.75">
      <c r="A313" t="s">
        <v>1619</v>
      </c>
      <c r="B313">
        <v>538329.35</v>
      </c>
      <c r="C313">
        <v>320034.5411233804</v>
      </c>
      <c r="D313">
        <v>146688.76661429845</v>
      </c>
      <c r="E313">
        <v>39963.94412427923</v>
      </c>
    </row>
    <row r="314" spans="1:5" ht="12.75">
      <c r="A314" t="s">
        <v>1620</v>
      </c>
      <c r="B314">
        <v>524780.54</v>
      </c>
      <c r="C314">
        <v>311450.6895150423</v>
      </c>
      <c r="D314">
        <v>142391.27951096464</v>
      </c>
      <c r="E314">
        <v>38628.82501318027</v>
      </c>
    </row>
    <row r="315" spans="1:5" ht="12.75">
      <c r="A315" t="s">
        <v>1621</v>
      </c>
      <c r="B315">
        <v>511693.77</v>
      </c>
      <c r="C315">
        <v>303185.38637052436</v>
      </c>
      <c r="D315">
        <v>138271.32594619459</v>
      </c>
      <c r="E315">
        <v>37357.37196459048</v>
      </c>
    </row>
    <row r="316" spans="1:5" ht="12.75">
      <c r="A316" t="s">
        <v>1622</v>
      </c>
      <c r="B316">
        <v>499878.95</v>
      </c>
      <c r="C316">
        <v>295682.59628286696</v>
      </c>
      <c r="D316">
        <v>134506.6384279066</v>
      </c>
      <c r="E316">
        <v>36186.3290263496</v>
      </c>
    </row>
    <row r="317" spans="1:5" ht="12.75">
      <c r="A317" t="s">
        <v>1623</v>
      </c>
      <c r="B317">
        <v>488036.82</v>
      </c>
      <c r="C317">
        <v>288204.0391035571</v>
      </c>
      <c r="D317">
        <v>130781.9433329856</v>
      </c>
      <c r="E317">
        <v>35040.046883696334</v>
      </c>
    </row>
    <row r="318" spans="1:5" ht="12.75">
      <c r="A318" t="s">
        <v>1624</v>
      </c>
      <c r="B318">
        <v>476167.25</v>
      </c>
      <c r="C318">
        <v>280717.68614619493</v>
      </c>
      <c r="D318">
        <v>127060.80184884949</v>
      </c>
      <c r="E318">
        <v>33898.86078988514</v>
      </c>
    </row>
    <row r="319" spans="1:5" ht="12.75">
      <c r="A319" t="s">
        <v>1625</v>
      </c>
      <c r="B319">
        <v>465072.37</v>
      </c>
      <c r="C319">
        <v>273711.83189209556</v>
      </c>
      <c r="D319">
        <v>123574.6759901788</v>
      </c>
      <c r="E319">
        <v>32829.147994015664</v>
      </c>
    </row>
    <row r="320" spans="1:5" ht="12.75">
      <c r="A320" t="s">
        <v>1626</v>
      </c>
      <c r="B320">
        <v>454414.57</v>
      </c>
      <c r="C320">
        <v>267029.5988520966</v>
      </c>
      <c r="D320">
        <v>120280.83340949341</v>
      </c>
      <c r="E320">
        <v>31831.82738993592</v>
      </c>
    </row>
    <row r="321" spans="1:5" ht="12.75">
      <c r="A321" t="s">
        <v>1627</v>
      </c>
      <c r="B321">
        <v>444183.57</v>
      </c>
      <c r="C321">
        <v>260574.8070625937</v>
      </c>
      <c r="D321">
        <v>117074.83193989472</v>
      </c>
      <c r="E321">
        <v>30852.14083289758</v>
      </c>
    </row>
    <row r="322" spans="1:5" ht="12.75">
      <c r="A322" t="s">
        <v>1628</v>
      </c>
      <c r="B322">
        <v>433929.2</v>
      </c>
      <c r="C322">
        <v>254141.37228080665</v>
      </c>
      <c r="D322">
        <v>113903.28675080679</v>
      </c>
      <c r="E322">
        <v>29893.316594084394</v>
      </c>
    </row>
    <row r="323" spans="1:5" ht="12.75">
      <c r="A323" t="s">
        <v>1629</v>
      </c>
      <c r="B323">
        <v>425295.48</v>
      </c>
      <c r="C323">
        <v>248662.35425841642</v>
      </c>
      <c r="D323">
        <v>111164.21856554135</v>
      </c>
      <c r="E323">
        <v>29050.8928534214</v>
      </c>
    </row>
    <row r="324" spans="1:5" ht="12.75">
      <c r="A324" t="s">
        <v>1630</v>
      </c>
      <c r="B324">
        <v>416641.99</v>
      </c>
      <c r="C324">
        <v>243202.9683187441</v>
      </c>
      <c r="D324">
        <v>108456.00845223835</v>
      </c>
      <c r="E324">
        <v>28226.96374845872</v>
      </c>
    </row>
    <row r="325" spans="1:5" ht="12.75">
      <c r="A325" t="s">
        <v>1631</v>
      </c>
      <c r="B325">
        <v>407968.57</v>
      </c>
      <c r="C325">
        <v>237736.2016602443</v>
      </c>
      <c r="D325">
        <v>105748.48596926194</v>
      </c>
      <c r="E325">
        <v>27405.726945110848</v>
      </c>
    </row>
    <row r="326" spans="1:5" ht="12.75">
      <c r="A326" t="s">
        <v>1632</v>
      </c>
      <c r="B326">
        <v>399275.19</v>
      </c>
      <c r="C326">
        <v>232275.66787306467</v>
      </c>
      <c r="D326">
        <v>103056.7989978716</v>
      </c>
      <c r="E326">
        <v>26595.027066574152</v>
      </c>
    </row>
    <row r="327" spans="1:5" ht="12.75">
      <c r="A327" t="s">
        <v>1633</v>
      </c>
      <c r="B327">
        <v>390561.79</v>
      </c>
      <c r="C327">
        <v>226833.7671293375</v>
      </c>
      <c r="D327">
        <v>100394.6116419262</v>
      </c>
      <c r="E327">
        <v>25801.816085904273</v>
      </c>
    </row>
    <row r="328" spans="1:5" ht="12.75">
      <c r="A328" t="s">
        <v>1634</v>
      </c>
      <c r="B328">
        <v>382776.72</v>
      </c>
      <c r="C328">
        <v>221935.2304875702</v>
      </c>
      <c r="D328">
        <v>97976.75244574639</v>
      </c>
      <c r="E328">
        <v>25073.763830691507</v>
      </c>
    </row>
    <row r="329" spans="1:5" ht="12.75">
      <c r="A329" t="s">
        <v>1635</v>
      </c>
      <c r="B329">
        <v>376845.88</v>
      </c>
      <c r="C329">
        <v>218137.86782477988</v>
      </c>
      <c r="D329">
        <v>96063.32679474639</v>
      </c>
      <c r="E329">
        <v>24483.31368987247</v>
      </c>
    </row>
    <row r="330" spans="1:5" ht="12.75">
      <c r="A330" t="s">
        <v>1636</v>
      </c>
      <c r="B330">
        <v>121467.55</v>
      </c>
      <c r="C330">
        <v>0</v>
      </c>
      <c r="D330">
        <v>0</v>
      </c>
      <c r="E330">
        <v>0</v>
      </c>
    </row>
    <row r="331" spans="1:5" ht="12.75">
      <c r="A331" t="s">
        <v>1637</v>
      </c>
      <c r="B331">
        <v>66075.66</v>
      </c>
      <c r="C331">
        <v>38118.37341572031</v>
      </c>
      <c r="D331">
        <v>16701.25491609424</v>
      </c>
      <c r="E331">
        <v>4220.607032271461</v>
      </c>
    </row>
    <row r="332" spans="1:5" ht="12.75">
      <c r="A332" t="s">
        <v>1638</v>
      </c>
      <c r="B332">
        <v>60670.19</v>
      </c>
      <c r="C332">
        <v>34946.39073318888</v>
      </c>
      <c r="D332">
        <v>15276.300374762157</v>
      </c>
      <c r="E332">
        <v>3845.731980793727</v>
      </c>
    </row>
    <row r="333" spans="1:5" ht="12.75">
      <c r="A333" t="s">
        <v>1639</v>
      </c>
      <c r="B333">
        <v>56000.29</v>
      </c>
      <c r="C333">
        <v>32201.79111183328</v>
      </c>
      <c r="D333">
        <v>14040.739508968261</v>
      </c>
      <c r="E333">
        <v>3519.714411069202</v>
      </c>
    </row>
    <row r="334" spans="1:5" ht="12.75">
      <c r="A334" t="s">
        <v>1640</v>
      </c>
      <c r="B334">
        <v>52347.44</v>
      </c>
      <c r="C334">
        <v>30051.88793157191</v>
      </c>
      <c r="D334">
        <v>13071.080267822152</v>
      </c>
      <c r="E334">
        <v>3263.209895152122</v>
      </c>
    </row>
    <row r="335" spans="1:5" ht="12.75">
      <c r="A335" t="s">
        <v>1641</v>
      </c>
      <c r="B335">
        <v>49776.23</v>
      </c>
      <c r="C335">
        <v>28527.32779161919</v>
      </c>
      <c r="D335">
        <v>12376.416218824119</v>
      </c>
      <c r="E335">
        <v>3076.699305224247</v>
      </c>
    </row>
    <row r="336" spans="1:5" ht="12.75">
      <c r="A336" t="s">
        <v>1642</v>
      </c>
      <c r="B336">
        <v>47197.92</v>
      </c>
      <c r="C336">
        <v>27005.269274103994</v>
      </c>
      <c r="D336">
        <v>11687.243519409276</v>
      </c>
      <c r="E336">
        <v>2893.465602889039</v>
      </c>
    </row>
    <row r="337" spans="1:5" ht="12.75">
      <c r="A337" t="s">
        <v>1643</v>
      </c>
      <c r="B337">
        <v>44612.52</v>
      </c>
      <c r="C337">
        <v>25482.685068256782</v>
      </c>
      <c r="D337">
        <v>11000.257741814556</v>
      </c>
      <c r="E337">
        <v>2711.850296191575</v>
      </c>
    </row>
    <row r="338" spans="1:5" ht="12.75">
      <c r="A338" t="s">
        <v>1644</v>
      </c>
      <c r="B338">
        <v>42018.58</v>
      </c>
      <c r="C338">
        <v>23960.318231139576</v>
      </c>
      <c r="D338">
        <v>10316.784258959586</v>
      </c>
      <c r="E338">
        <v>2532.5837655505607</v>
      </c>
    </row>
    <row r="339" spans="1:5" ht="12.75">
      <c r="A339" t="s">
        <v>1645</v>
      </c>
      <c r="B339">
        <v>40727.6</v>
      </c>
      <c r="C339">
        <v>23186.040462237335</v>
      </c>
      <c r="D339">
        <v>9958.825522998264</v>
      </c>
      <c r="E339">
        <v>2434.690027751492</v>
      </c>
    </row>
    <row r="340" spans="1:5" ht="12.75">
      <c r="A340" t="s">
        <v>1646</v>
      </c>
      <c r="B340">
        <v>39431.41</v>
      </c>
      <c r="C340">
        <v>22410.0516127666</v>
      </c>
      <c r="D340">
        <v>9601.044528254086</v>
      </c>
      <c r="E340">
        <v>2337.2795364765225</v>
      </c>
    </row>
    <row r="341" spans="1:5" ht="12.75">
      <c r="A341" t="s">
        <v>1647</v>
      </c>
      <c r="B341">
        <v>38128.99</v>
      </c>
      <c r="C341">
        <v>21634.278271960353</v>
      </c>
      <c r="D341">
        <v>9245.870492930864</v>
      </c>
      <c r="E341">
        <v>2241.589389659521</v>
      </c>
    </row>
    <row r="342" spans="1:5" ht="12.75">
      <c r="A342" t="s">
        <v>1648</v>
      </c>
      <c r="B342">
        <v>37099.14</v>
      </c>
      <c r="C342">
        <v>21014.242107296348</v>
      </c>
      <c r="D342">
        <v>8958.044568079751</v>
      </c>
      <c r="E342">
        <v>2162.6094413678234</v>
      </c>
    </row>
    <row r="343" spans="1:5" ht="12.75">
      <c r="A343" t="s">
        <v>1649</v>
      </c>
      <c r="B343">
        <v>36065.25</v>
      </c>
      <c r="C343">
        <v>20393.96244735368</v>
      </c>
      <c r="D343">
        <v>8671.519308757808</v>
      </c>
      <c r="E343">
        <v>2084.570996220139</v>
      </c>
    </row>
    <row r="344" spans="1:5" ht="12.75">
      <c r="A344" t="s">
        <v>1650</v>
      </c>
      <c r="B344">
        <v>35027.29</v>
      </c>
      <c r="C344">
        <v>19775.594486783626</v>
      </c>
      <c r="D344">
        <v>8388.582303126406</v>
      </c>
      <c r="E344">
        <v>2008.5637141933482</v>
      </c>
    </row>
    <row r="345" spans="1:5" ht="12.75">
      <c r="A345" t="s">
        <v>1651</v>
      </c>
      <c r="B345">
        <v>33985.26</v>
      </c>
      <c r="C345">
        <v>19154.7454868243</v>
      </c>
      <c r="D345">
        <v>8104.5610973916055</v>
      </c>
      <c r="E345">
        <v>1932.3383045448388</v>
      </c>
    </row>
    <row r="346" spans="1:5" ht="12.75">
      <c r="A346" t="s">
        <v>1652</v>
      </c>
      <c r="B346">
        <v>32939.14</v>
      </c>
      <c r="C346">
        <v>18534.65922060109</v>
      </c>
      <c r="D346">
        <v>7822.89475607861</v>
      </c>
      <c r="E346">
        <v>1857.5359743887022</v>
      </c>
    </row>
    <row r="347" spans="1:5" ht="12.75">
      <c r="A347" t="s">
        <v>1653</v>
      </c>
      <c r="B347">
        <v>31888.9</v>
      </c>
      <c r="C347">
        <v>17913.261550242805</v>
      </c>
      <c r="D347">
        <v>7541.394190160301</v>
      </c>
      <c r="E347">
        <v>1783.1094736020084</v>
      </c>
    </row>
    <row r="348" spans="1:5" ht="12.75">
      <c r="A348" t="s">
        <v>1654</v>
      </c>
      <c r="B348">
        <v>30834.54</v>
      </c>
      <c r="C348">
        <v>17292.55488112764</v>
      </c>
      <c r="D348">
        <v>7262.161536678355</v>
      </c>
      <c r="E348">
        <v>1710.0482080557354</v>
      </c>
    </row>
    <row r="349" spans="1:5" ht="12.75">
      <c r="A349" t="s">
        <v>1655</v>
      </c>
      <c r="B349">
        <v>29776.04</v>
      </c>
      <c r="C349">
        <v>16670.606757359565</v>
      </c>
      <c r="D349">
        <v>6983.164010372271</v>
      </c>
      <c r="E349">
        <v>1637.3868968247045</v>
      </c>
    </row>
    <row r="350" spans="1:5" ht="12.75">
      <c r="A350" t="s">
        <v>1656</v>
      </c>
      <c r="B350">
        <v>28713.38</v>
      </c>
      <c r="C350">
        <v>16048.393534423263</v>
      </c>
      <c r="D350">
        <v>6705.4278442300065</v>
      </c>
      <c r="E350">
        <v>1565.6049345444808</v>
      </c>
    </row>
    <row r="351" spans="1:5" ht="12.75">
      <c r="A351" t="s">
        <v>1657</v>
      </c>
      <c r="B351">
        <v>27646.54</v>
      </c>
      <c r="C351">
        <v>15426.755407953933</v>
      </c>
      <c r="D351">
        <v>6429.8270171536415</v>
      </c>
      <c r="E351">
        <v>1495.1028198631093</v>
      </c>
    </row>
    <row r="352" spans="1:5" ht="12.75">
      <c r="A352" t="s">
        <v>1658</v>
      </c>
      <c r="B352">
        <v>26575.52</v>
      </c>
      <c r="C352">
        <v>14803.975490488696</v>
      </c>
      <c r="D352">
        <v>6154.561923381339</v>
      </c>
      <c r="E352">
        <v>1425.0350181872361</v>
      </c>
    </row>
    <row r="353" spans="1:5" ht="12.75">
      <c r="A353" t="s">
        <v>1659</v>
      </c>
      <c r="B353">
        <v>25500.3</v>
      </c>
      <c r="C353">
        <v>14181.704650066215</v>
      </c>
      <c r="D353">
        <v>5881.34955187109</v>
      </c>
      <c r="E353">
        <v>1356.192900147303</v>
      </c>
    </row>
    <row r="354" spans="1:5" ht="12.75">
      <c r="A354" t="s">
        <v>1660</v>
      </c>
      <c r="B354">
        <v>24420.83</v>
      </c>
      <c r="C354">
        <v>13558.33455917115</v>
      </c>
      <c r="D354">
        <v>5608.529319772755</v>
      </c>
      <c r="E354">
        <v>1287.8049456212698</v>
      </c>
    </row>
    <row r="355" spans="1:5" ht="12.75">
      <c r="A355" t="s">
        <v>1661</v>
      </c>
      <c r="B355">
        <v>23337.13</v>
      </c>
      <c r="C355">
        <v>12934.693742132018</v>
      </c>
      <c r="D355">
        <v>5336.947020173705</v>
      </c>
      <c r="E355">
        <v>1220.2550261956171</v>
      </c>
    </row>
    <row r="356" spans="1:5" ht="12.75">
      <c r="A356" t="s">
        <v>1662</v>
      </c>
      <c r="B356">
        <v>22249.18</v>
      </c>
      <c r="C356">
        <v>12312.800346535154</v>
      </c>
      <c r="D356">
        <v>5068.677910816406</v>
      </c>
      <c r="E356">
        <v>1154.4826742153534</v>
      </c>
    </row>
    <row r="357" spans="1:5" ht="12.75">
      <c r="A357" t="s">
        <v>1663</v>
      </c>
      <c r="B357">
        <v>21156.96</v>
      </c>
      <c r="C357">
        <v>11688.502440369031</v>
      </c>
      <c r="D357">
        <v>4799.442823131116</v>
      </c>
      <c r="E357">
        <v>1088.5294080726126</v>
      </c>
    </row>
    <row r="358" spans="1:5" ht="12.75">
      <c r="A358" t="s">
        <v>1664</v>
      </c>
      <c r="B358">
        <v>20060.45</v>
      </c>
      <c r="C358">
        <v>11064.52662614195</v>
      </c>
      <c r="D358">
        <v>4532.048573366776</v>
      </c>
      <c r="E358">
        <v>1023.6700184339306</v>
      </c>
    </row>
    <row r="359" spans="1:5" ht="12.75">
      <c r="A359" t="s">
        <v>1665</v>
      </c>
      <c r="B359">
        <v>18959.62</v>
      </c>
      <c r="C359">
        <v>10439.617218448268</v>
      </c>
      <c r="D359">
        <v>4265.209673697883</v>
      </c>
      <c r="E359">
        <v>959.317645681877</v>
      </c>
    </row>
    <row r="360" spans="1:5" ht="12.75">
      <c r="A360" t="s">
        <v>1666</v>
      </c>
      <c r="B360">
        <v>17854.47</v>
      </c>
      <c r="C360">
        <v>9814.958544641882</v>
      </c>
      <c r="D360">
        <v>4000.129463711182</v>
      </c>
      <c r="E360">
        <v>896.0086004604674</v>
      </c>
    </row>
    <row r="361" spans="1:5" ht="12.75">
      <c r="A361" t="s">
        <v>1667</v>
      </c>
      <c r="B361">
        <v>16744.99</v>
      </c>
      <c r="C361">
        <v>9189.442787890059</v>
      </c>
      <c r="D361">
        <v>3735.6729609761583</v>
      </c>
      <c r="E361">
        <v>833.2275083636451</v>
      </c>
    </row>
    <row r="362" spans="1:5" ht="12.75">
      <c r="A362" t="s">
        <v>1668</v>
      </c>
      <c r="B362">
        <v>15631.15</v>
      </c>
      <c r="C362">
        <v>8563.631983102636</v>
      </c>
      <c r="D362">
        <v>3472.416083177241</v>
      </c>
      <c r="E362">
        <v>771.2286047151525</v>
      </c>
    </row>
    <row r="363" spans="1:5" ht="12.75">
      <c r="A363" t="s">
        <v>1669</v>
      </c>
      <c r="B363">
        <v>14512.92</v>
      </c>
      <c r="C363">
        <v>7937.95123255605</v>
      </c>
      <c r="D363">
        <v>3210.7904114704875</v>
      </c>
      <c r="E363">
        <v>710.1979442058425</v>
      </c>
    </row>
    <row r="364" spans="1:5" ht="12.75">
      <c r="A364" t="s">
        <v>1670</v>
      </c>
      <c r="B364">
        <v>13390.32</v>
      </c>
      <c r="C364">
        <v>7311.514743222334</v>
      </c>
      <c r="D364">
        <v>2949.884309310548</v>
      </c>
      <c r="E364">
        <v>649.7242206951126</v>
      </c>
    </row>
    <row r="365" spans="1:5" ht="12.75">
      <c r="A365" t="s">
        <v>1671</v>
      </c>
      <c r="B365">
        <v>12263.28</v>
      </c>
      <c r="C365">
        <v>6685.1261811670465</v>
      </c>
      <c r="D365">
        <v>2690.5248031200367</v>
      </c>
      <c r="E365">
        <v>590.1700369782787</v>
      </c>
    </row>
    <row r="366" spans="1:5" ht="12.75">
      <c r="A366" t="s">
        <v>1672</v>
      </c>
      <c r="B366">
        <v>11131.84</v>
      </c>
      <c r="C366">
        <v>6058.047847637628</v>
      </c>
      <c r="D366">
        <v>2431.9474317173263</v>
      </c>
      <c r="E366">
        <v>531.1913070519687</v>
      </c>
    </row>
    <row r="367" spans="1:5" ht="12.75">
      <c r="A367" t="s">
        <v>1673</v>
      </c>
      <c r="B367">
        <v>9995.94</v>
      </c>
      <c r="C367">
        <v>5430.654370133874</v>
      </c>
      <c r="D367">
        <v>2174.541699327801</v>
      </c>
      <c r="E367">
        <v>472.9564317378041</v>
      </c>
    </row>
    <row r="368" spans="1:5" ht="12.75">
      <c r="A368" t="s">
        <v>1674</v>
      </c>
      <c r="B368">
        <v>8855.58</v>
      </c>
      <c r="C368">
        <v>4803.741803735851</v>
      </c>
      <c r="D368">
        <v>1919.0944500027</v>
      </c>
      <c r="E368">
        <v>415.80025978239576</v>
      </c>
    </row>
    <row r="369" spans="1:5" ht="12.75">
      <c r="A369" t="s">
        <v>1675</v>
      </c>
      <c r="B369">
        <v>7710.75</v>
      </c>
      <c r="C369">
        <v>4175.6303669898325</v>
      </c>
      <c r="D369">
        <v>1663.9214990760397</v>
      </c>
      <c r="E369">
        <v>358.98628736251</v>
      </c>
    </row>
    <row r="370" spans="1:5" ht="12.75">
      <c r="A370" t="s">
        <v>1676</v>
      </c>
      <c r="B370">
        <v>6561.43</v>
      </c>
      <c r="C370">
        <v>3547.4026416393244</v>
      </c>
      <c r="D370">
        <v>1410.1036549633986</v>
      </c>
      <c r="E370">
        <v>302.9787351284801</v>
      </c>
    </row>
    <row r="371" spans="1:5" ht="12.75">
      <c r="A371" t="s">
        <v>1677</v>
      </c>
      <c r="B371">
        <v>5478.52</v>
      </c>
      <c r="C371">
        <v>2956.9093844486974</v>
      </c>
      <c r="D371">
        <v>1172.3915016173844</v>
      </c>
      <c r="E371">
        <v>250.83630296124701</v>
      </c>
    </row>
    <row r="372" spans="1:5" ht="12.75">
      <c r="A372" t="s">
        <v>1678</v>
      </c>
      <c r="B372">
        <v>4391.37</v>
      </c>
      <c r="C372">
        <v>2366.2539677183304</v>
      </c>
      <c r="D372">
        <v>935.8920724421837</v>
      </c>
      <c r="E372">
        <v>199.4158075169824</v>
      </c>
    </row>
    <row r="373" spans="1:5" ht="12.75">
      <c r="A373" t="s">
        <v>1679</v>
      </c>
      <c r="B373">
        <v>3299.96</v>
      </c>
      <c r="C373">
        <v>1775.1406908970864</v>
      </c>
      <c r="D373">
        <v>700.3115442811436</v>
      </c>
      <c r="E373">
        <v>148.5873091953576</v>
      </c>
    </row>
    <row r="374" spans="1:5" ht="12.75">
      <c r="A374" t="s">
        <v>1680</v>
      </c>
      <c r="B374">
        <v>2204.28</v>
      </c>
      <c r="C374">
        <v>1183.7326943626188</v>
      </c>
      <c r="D374">
        <v>465.8072480943412</v>
      </c>
      <c r="E374">
        <v>98.41318652246534</v>
      </c>
    </row>
    <row r="375" spans="1:5" ht="12.75">
      <c r="A375" t="s">
        <v>1681</v>
      </c>
      <c r="B375">
        <v>1104.29</v>
      </c>
      <c r="C375">
        <v>592.047542043672</v>
      </c>
      <c r="D375">
        <v>232.401511798581</v>
      </c>
      <c r="E375">
        <v>48.899237194737296</v>
      </c>
    </row>
    <row r="376" spans="1:5" ht="12.75">
      <c r="A376" t="s">
        <v>1682</v>
      </c>
      <c r="B376">
        <v>0</v>
      </c>
      <c r="C376">
        <v>0</v>
      </c>
      <c r="D376">
        <v>0</v>
      </c>
      <c r="E376">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1">
      <selection activeCell="A1" sqref="A1"/>
    </sheetView>
  </sheetViews>
  <sheetFormatPr defaultColWidth="9.140625" defaultRowHeight="12.75" outlineLevelRow="1"/>
  <cols>
    <col min="1" max="1" width="13.8515625" style="125" customWidth="1"/>
    <col min="2" max="2" width="60.8515625" style="125" customWidth="1"/>
    <col min="3" max="3" width="41.00390625" style="125" customWidth="1"/>
    <col min="4" max="4" width="40.8515625" style="125" customWidth="1"/>
    <col min="5" max="5" width="6.7109375" style="125" customWidth="1"/>
    <col min="6" max="6" width="41.57421875" style="125" customWidth="1"/>
    <col min="7" max="7" width="41.57421875" style="137" customWidth="1"/>
    <col min="8" max="16384" width="8.8515625" style="139" customWidth="1"/>
  </cols>
  <sheetData>
    <row r="1" spans="1:6" ht="30.75">
      <c r="A1" s="136" t="s">
        <v>444</v>
      </c>
      <c r="B1" s="136"/>
      <c r="C1" s="137"/>
      <c r="D1" s="137"/>
      <c r="E1" s="137"/>
      <c r="F1" s="138" t="s">
        <v>1871</v>
      </c>
    </row>
    <row r="2" spans="1:6" ht="15" thickBot="1">
      <c r="A2" s="137"/>
      <c r="B2" s="137"/>
      <c r="C2" s="137"/>
      <c r="D2" s="137"/>
      <c r="E2" s="137"/>
      <c r="F2" s="137"/>
    </row>
    <row r="3" spans="1:7" ht="18" thickBot="1">
      <c r="A3" s="140"/>
      <c r="B3" s="141" t="s">
        <v>2</v>
      </c>
      <c r="C3" s="142" t="s">
        <v>3</v>
      </c>
      <c r="D3" s="140"/>
      <c r="E3" s="140"/>
      <c r="F3" s="137"/>
      <c r="G3" s="140"/>
    </row>
    <row r="4" ht="15" thickBot="1"/>
    <row r="5" spans="1:6" ht="18">
      <c r="A5" s="143"/>
      <c r="B5" s="144" t="s">
        <v>445</v>
      </c>
      <c r="C5" s="143"/>
      <c r="E5" s="145"/>
      <c r="F5" s="145"/>
    </row>
    <row r="6" ht="14.25">
      <c r="B6" s="146" t="s">
        <v>446</v>
      </c>
    </row>
    <row r="7" ht="14.25">
      <c r="B7" s="147" t="s">
        <v>447</v>
      </c>
    </row>
    <row r="8" ht="15" thickBot="1">
      <c r="B8" s="148" t="s">
        <v>448</v>
      </c>
    </row>
    <row r="9" ht="14.25">
      <c r="B9" s="149"/>
    </row>
    <row r="10" spans="1:7" ht="36">
      <c r="A10" s="150" t="s">
        <v>7</v>
      </c>
      <c r="B10" s="150" t="s">
        <v>446</v>
      </c>
      <c r="C10" s="151"/>
      <c r="D10" s="151"/>
      <c r="E10" s="151"/>
      <c r="F10" s="151"/>
      <c r="G10" s="152"/>
    </row>
    <row r="11" spans="1:7" ht="15" customHeight="1">
      <c r="A11" s="153"/>
      <c r="B11" s="154" t="s">
        <v>449</v>
      </c>
      <c r="C11" s="153" t="s">
        <v>52</v>
      </c>
      <c r="D11" s="153"/>
      <c r="E11" s="153"/>
      <c r="F11" s="155" t="s">
        <v>450</v>
      </c>
      <c r="G11" s="155"/>
    </row>
    <row r="12" spans="1:6" ht="14.25">
      <c r="A12" s="125" t="s">
        <v>451</v>
      </c>
      <c r="B12" s="125" t="s">
        <v>452</v>
      </c>
      <c r="C12" s="123">
        <v>2916.204662430006</v>
      </c>
      <c r="F12" s="105">
        <f>IF($C$15=0,"",IF(C12="[for completion]","",C12/$C$15))</f>
        <v>1</v>
      </c>
    </row>
    <row r="13" spans="1:6" ht="14.25">
      <c r="A13" s="125" t="s">
        <v>453</v>
      </c>
      <c r="B13" s="125" t="s">
        <v>454</v>
      </c>
      <c r="C13" s="123">
        <v>0</v>
      </c>
      <c r="F13" s="105">
        <f>IF($C$15=0,"",IF(C13="[for completion]","",C13/$C$15))</f>
        <v>0</v>
      </c>
    </row>
    <row r="14" spans="1:6" ht="14.25">
      <c r="A14" s="125" t="s">
        <v>455</v>
      </c>
      <c r="B14" s="125" t="s">
        <v>64</v>
      </c>
      <c r="C14" s="123">
        <v>0</v>
      </c>
      <c r="F14" s="105">
        <f>IF($C$15=0,"",IF(C14="[for completion]","",C14/$C$15))</f>
        <v>0</v>
      </c>
    </row>
    <row r="15" spans="1:6" ht="14.25">
      <c r="A15" s="125" t="s">
        <v>456</v>
      </c>
      <c r="B15" s="156" t="s">
        <v>66</v>
      </c>
      <c r="C15" s="123">
        <f>SUM(C12:C14)</f>
        <v>2916.204662430006</v>
      </c>
      <c r="F15" s="157">
        <f>SUM(F12:F14)</f>
        <v>1</v>
      </c>
    </row>
    <row r="16" spans="1:6" ht="14.25" outlineLevel="1">
      <c r="A16" s="125" t="s">
        <v>457</v>
      </c>
      <c r="B16" s="158" t="s">
        <v>458</v>
      </c>
      <c r="F16" s="105">
        <f aca="true" t="shared" si="0" ref="F16:F26">IF($C$15=0,"",IF(C16="[for completion]","",C16/$C$15))</f>
        <v>0</v>
      </c>
    </row>
    <row r="17" spans="1:6" ht="14.25" outlineLevel="1">
      <c r="A17" s="125" t="s">
        <v>459</v>
      </c>
      <c r="B17" s="158" t="s">
        <v>460</v>
      </c>
      <c r="F17" s="105">
        <f t="shared" si="0"/>
        <v>0</v>
      </c>
    </row>
    <row r="18" spans="1:6" ht="14.25" outlineLevel="1">
      <c r="A18" s="125" t="s">
        <v>461</v>
      </c>
      <c r="B18" s="158" t="s">
        <v>167</v>
      </c>
      <c r="F18" s="105">
        <f t="shared" si="0"/>
        <v>0</v>
      </c>
    </row>
    <row r="19" spans="1:6" ht="14.25" outlineLevel="1">
      <c r="A19" s="125" t="s">
        <v>462</v>
      </c>
      <c r="B19" s="158" t="s">
        <v>167</v>
      </c>
      <c r="F19" s="105">
        <f t="shared" si="0"/>
        <v>0</v>
      </c>
    </row>
    <row r="20" spans="1:6" ht="14.25" outlineLevel="1">
      <c r="A20" s="125" t="s">
        <v>463</v>
      </c>
      <c r="B20" s="158" t="s">
        <v>167</v>
      </c>
      <c r="F20" s="105">
        <f t="shared" si="0"/>
        <v>0</v>
      </c>
    </row>
    <row r="21" spans="1:6" ht="14.25" outlineLevel="1">
      <c r="A21" s="125" t="s">
        <v>464</v>
      </c>
      <c r="B21" s="158" t="s">
        <v>167</v>
      </c>
      <c r="F21" s="105">
        <f t="shared" si="0"/>
        <v>0</v>
      </c>
    </row>
    <row r="22" spans="1:6" ht="14.25" outlineLevel="1">
      <c r="A22" s="125" t="s">
        <v>465</v>
      </c>
      <c r="B22" s="158" t="s">
        <v>167</v>
      </c>
      <c r="F22" s="105">
        <f t="shared" si="0"/>
        <v>0</v>
      </c>
    </row>
    <row r="23" spans="1:6" ht="14.25" outlineLevel="1">
      <c r="A23" s="125" t="s">
        <v>466</v>
      </c>
      <c r="B23" s="158" t="s">
        <v>167</v>
      </c>
      <c r="F23" s="105">
        <f t="shared" si="0"/>
        <v>0</v>
      </c>
    </row>
    <row r="24" spans="1:6" ht="14.25" outlineLevel="1">
      <c r="A24" s="125" t="s">
        <v>467</v>
      </c>
      <c r="B24" s="158" t="s">
        <v>167</v>
      </c>
      <c r="F24" s="105">
        <f t="shared" si="0"/>
        <v>0</v>
      </c>
    </row>
    <row r="25" spans="1:6" ht="14.25" outlineLevel="1">
      <c r="A25" s="125" t="s">
        <v>468</v>
      </c>
      <c r="B25" s="158" t="s">
        <v>167</v>
      </c>
      <c r="F25" s="105">
        <f t="shared" si="0"/>
        <v>0</v>
      </c>
    </row>
    <row r="26" spans="1:6" ht="14.25" outlineLevel="1">
      <c r="A26" s="125" t="s">
        <v>1932</v>
      </c>
      <c r="B26" s="158" t="s">
        <v>167</v>
      </c>
      <c r="C26" s="139"/>
      <c r="D26" s="139"/>
      <c r="E26" s="139"/>
      <c r="F26" s="105">
        <f t="shared" si="0"/>
        <v>0</v>
      </c>
    </row>
    <row r="27" spans="1:7" ht="15" customHeight="1">
      <c r="A27" s="153"/>
      <c r="B27" s="154" t="s">
        <v>469</v>
      </c>
      <c r="C27" s="153" t="s">
        <v>470</v>
      </c>
      <c r="D27" s="153" t="s">
        <v>471</v>
      </c>
      <c r="E27" s="159"/>
      <c r="F27" s="153" t="s">
        <v>472</v>
      </c>
      <c r="G27" s="155"/>
    </row>
    <row r="28" spans="1:6" ht="14.25">
      <c r="A28" s="125" t="s">
        <v>473</v>
      </c>
      <c r="B28" s="125" t="s">
        <v>474</v>
      </c>
      <c r="C28" s="160">
        <v>38895</v>
      </c>
      <c r="D28" s="125" t="s">
        <v>1</v>
      </c>
      <c r="F28" s="125">
        <v>38895</v>
      </c>
    </row>
    <row r="29" spans="1:2" ht="14.25" outlineLevel="1">
      <c r="A29" s="125" t="s">
        <v>475</v>
      </c>
      <c r="B29" s="161" t="s">
        <v>1933</v>
      </c>
    </row>
    <row r="30" spans="1:2" ht="14.25" outlineLevel="1">
      <c r="A30" s="125" t="s">
        <v>477</v>
      </c>
      <c r="B30" s="161" t="s">
        <v>478</v>
      </c>
    </row>
    <row r="31" spans="1:2" ht="14.25" outlineLevel="1">
      <c r="A31" s="125" t="s">
        <v>479</v>
      </c>
      <c r="B31" s="161"/>
    </row>
    <row r="32" spans="1:2" ht="14.25" outlineLevel="1">
      <c r="A32" s="125" t="s">
        <v>480</v>
      </c>
      <c r="B32" s="161"/>
    </row>
    <row r="33" spans="1:2" ht="14.25" outlineLevel="1">
      <c r="A33" s="125" t="s">
        <v>481</v>
      </c>
      <c r="B33" s="161"/>
    </row>
    <row r="34" spans="1:2" ht="14.25" outlineLevel="1">
      <c r="A34" s="125" t="s">
        <v>482</v>
      </c>
      <c r="B34" s="161"/>
    </row>
    <row r="35" spans="1:7" ht="15" customHeight="1">
      <c r="A35" s="153"/>
      <c r="B35" s="154" t="s">
        <v>483</v>
      </c>
      <c r="C35" s="153" t="s">
        <v>484</v>
      </c>
      <c r="D35" s="153" t="s">
        <v>485</v>
      </c>
      <c r="E35" s="159"/>
      <c r="F35" s="155" t="s">
        <v>450</v>
      </c>
      <c r="G35" s="155"/>
    </row>
    <row r="36" spans="1:6" ht="14.25">
      <c r="A36" s="125" t="s">
        <v>486</v>
      </c>
      <c r="B36" s="125" t="s">
        <v>487</v>
      </c>
      <c r="C36" s="162">
        <v>0.010947701895311064</v>
      </c>
      <c r="D36" s="125" t="s">
        <v>58</v>
      </c>
      <c r="F36" s="162">
        <v>0.010947701895311064</v>
      </c>
    </row>
    <row r="37" spans="1:6" ht="14.25" outlineLevel="1">
      <c r="A37" s="125" t="s">
        <v>488</v>
      </c>
      <c r="C37" s="163"/>
      <c r="D37" s="163"/>
      <c r="F37" s="163"/>
    </row>
    <row r="38" spans="1:6" ht="14.25" outlineLevel="1">
      <c r="A38" s="125" t="s">
        <v>489</v>
      </c>
      <c r="C38" s="163"/>
      <c r="D38" s="163"/>
      <c r="F38" s="163"/>
    </row>
    <row r="39" spans="1:6" ht="14.25" outlineLevel="1">
      <c r="A39" s="125" t="s">
        <v>490</v>
      </c>
      <c r="C39" s="163"/>
      <c r="D39" s="163"/>
      <c r="F39" s="163"/>
    </row>
    <row r="40" spans="1:6" ht="14.25" outlineLevel="1">
      <c r="A40" s="125" t="s">
        <v>491</v>
      </c>
      <c r="C40" s="163"/>
      <c r="D40" s="163"/>
      <c r="F40" s="163"/>
    </row>
    <row r="41" spans="1:6" ht="14.25" outlineLevel="1">
      <c r="A41" s="125" t="s">
        <v>492</v>
      </c>
      <c r="C41" s="163"/>
      <c r="D41" s="163"/>
      <c r="F41" s="163"/>
    </row>
    <row r="42" spans="1:6" ht="14.25" outlineLevel="1">
      <c r="A42" s="125" t="s">
        <v>493</v>
      </c>
      <c r="C42" s="163"/>
      <c r="D42" s="163"/>
      <c r="F42" s="163"/>
    </row>
    <row r="43" spans="1:7" ht="15" customHeight="1">
      <c r="A43" s="153"/>
      <c r="B43" s="154" t="s">
        <v>494</v>
      </c>
      <c r="C43" s="153" t="s">
        <v>484</v>
      </c>
      <c r="D43" s="153" t="s">
        <v>485</v>
      </c>
      <c r="E43" s="159"/>
      <c r="F43" s="155" t="s">
        <v>450</v>
      </c>
      <c r="G43" s="155"/>
    </row>
    <row r="44" spans="1:7" ht="14.25">
      <c r="A44" s="125" t="s">
        <v>495</v>
      </c>
      <c r="B44" s="164" t="s">
        <v>496</v>
      </c>
      <c r="C44" s="165">
        <f>SUM(C45:C72)</f>
        <v>0</v>
      </c>
      <c r="D44" s="165">
        <f>SUM(D45:D72)</f>
        <v>0</v>
      </c>
      <c r="E44" s="163"/>
      <c r="F44" s="165">
        <f>SUM(F45:F72)</f>
        <v>0</v>
      </c>
      <c r="G44" s="125"/>
    </row>
    <row r="45" spans="1:7" ht="14.25">
      <c r="A45" s="125" t="s">
        <v>497</v>
      </c>
      <c r="B45" s="125" t="s">
        <v>498</v>
      </c>
      <c r="C45" s="125">
        <v>0</v>
      </c>
      <c r="D45" s="163">
        <v>0</v>
      </c>
      <c r="E45" s="163"/>
      <c r="F45" s="163">
        <f>SUM(C45:D45)</f>
        <v>0</v>
      </c>
      <c r="G45" s="125"/>
    </row>
    <row r="46" spans="1:7" ht="14.25">
      <c r="A46" s="125" t="s">
        <v>499</v>
      </c>
      <c r="B46" s="125" t="s">
        <v>9</v>
      </c>
      <c r="C46" s="125" t="s">
        <v>137</v>
      </c>
      <c r="D46" s="163" t="s">
        <v>58</v>
      </c>
      <c r="E46" s="163"/>
      <c r="F46" s="163">
        <f aca="true" t="shared" si="1" ref="F46:F87">SUM(C46:D46)</f>
        <v>0</v>
      </c>
      <c r="G46" s="125"/>
    </row>
    <row r="47" spans="1:7" ht="14.25">
      <c r="A47" s="125" t="s">
        <v>500</v>
      </c>
      <c r="B47" s="125" t="s">
        <v>501</v>
      </c>
      <c r="C47" s="125">
        <v>0</v>
      </c>
      <c r="D47" s="163">
        <v>0</v>
      </c>
      <c r="E47" s="163"/>
      <c r="F47" s="163">
        <f t="shared" si="1"/>
        <v>0</v>
      </c>
      <c r="G47" s="125"/>
    </row>
    <row r="48" spans="1:7" ht="14.25">
      <c r="A48" s="125" t="s">
        <v>502</v>
      </c>
      <c r="B48" s="125" t="s">
        <v>503</v>
      </c>
      <c r="C48" s="125">
        <v>0</v>
      </c>
      <c r="D48" s="163">
        <v>0</v>
      </c>
      <c r="E48" s="163"/>
      <c r="F48" s="163">
        <f t="shared" si="1"/>
        <v>0</v>
      </c>
      <c r="G48" s="125"/>
    </row>
    <row r="49" spans="1:7" ht="14.25">
      <c r="A49" s="125" t="s">
        <v>504</v>
      </c>
      <c r="B49" s="125" t="s">
        <v>505</v>
      </c>
      <c r="C49" s="125">
        <v>0</v>
      </c>
      <c r="D49" s="163">
        <v>0</v>
      </c>
      <c r="E49" s="163"/>
      <c r="F49" s="163">
        <f t="shared" si="1"/>
        <v>0</v>
      </c>
      <c r="G49" s="125"/>
    </row>
    <row r="50" spans="1:7" ht="14.25">
      <c r="A50" s="125" t="s">
        <v>506</v>
      </c>
      <c r="B50" s="125" t="s">
        <v>507</v>
      </c>
      <c r="C50" s="125">
        <v>0</v>
      </c>
      <c r="D50" s="163">
        <v>0</v>
      </c>
      <c r="E50" s="163"/>
      <c r="F50" s="163">
        <f t="shared" si="1"/>
        <v>0</v>
      </c>
      <c r="G50" s="125"/>
    </row>
    <row r="51" spans="1:7" ht="14.25">
      <c r="A51" s="125" t="s">
        <v>508</v>
      </c>
      <c r="B51" s="125" t="s">
        <v>509</v>
      </c>
      <c r="C51" s="125">
        <v>0</v>
      </c>
      <c r="D51" s="163">
        <v>0</v>
      </c>
      <c r="E51" s="163"/>
      <c r="F51" s="163">
        <f t="shared" si="1"/>
        <v>0</v>
      </c>
      <c r="G51" s="125"/>
    </row>
    <row r="52" spans="1:7" ht="14.25">
      <c r="A52" s="125" t="s">
        <v>510</v>
      </c>
      <c r="B52" s="125" t="s">
        <v>511</v>
      </c>
      <c r="C52" s="125">
        <v>0</v>
      </c>
      <c r="D52" s="163">
        <v>0</v>
      </c>
      <c r="E52" s="163"/>
      <c r="F52" s="163">
        <f t="shared" si="1"/>
        <v>0</v>
      </c>
      <c r="G52" s="125"/>
    </row>
    <row r="53" spans="1:7" ht="14.25">
      <c r="A53" s="125" t="s">
        <v>512</v>
      </c>
      <c r="B53" s="125" t="s">
        <v>513</v>
      </c>
      <c r="C53" s="125">
        <v>0</v>
      </c>
      <c r="D53" s="163">
        <v>0</v>
      </c>
      <c r="E53" s="163"/>
      <c r="F53" s="163">
        <f t="shared" si="1"/>
        <v>0</v>
      </c>
      <c r="G53" s="125"/>
    </row>
    <row r="54" spans="1:7" ht="14.25">
      <c r="A54" s="125" t="s">
        <v>514</v>
      </c>
      <c r="B54" s="125" t="s">
        <v>515</v>
      </c>
      <c r="C54" s="125">
        <v>0</v>
      </c>
      <c r="D54" s="163">
        <v>0</v>
      </c>
      <c r="E54" s="163"/>
      <c r="F54" s="163">
        <f t="shared" si="1"/>
        <v>0</v>
      </c>
      <c r="G54" s="125"/>
    </row>
    <row r="55" spans="1:7" ht="14.25">
      <c r="A55" s="125" t="s">
        <v>516</v>
      </c>
      <c r="B55" s="125" t="s">
        <v>517</v>
      </c>
      <c r="C55" s="125">
        <v>0</v>
      </c>
      <c r="D55" s="163">
        <v>0</v>
      </c>
      <c r="E55" s="163"/>
      <c r="F55" s="163">
        <f t="shared" si="1"/>
        <v>0</v>
      </c>
      <c r="G55" s="125"/>
    </row>
    <row r="56" spans="1:7" ht="14.25">
      <c r="A56" s="125" t="s">
        <v>518</v>
      </c>
      <c r="B56" s="125" t="s">
        <v>519</v>
      </c>
      <c r="C56" s="125">
        <v>0</v>
      </c>
      <c r="D56" s="163">
        <v>0</v>
      </c>
      <c r="E56" s="163"/>
      <c r="F56" s="163">
        <f t="shared" si="1"/>
        <v>0</v>
      </c>
      <c r="G56" s="125"/>
    </row>
    <row r="57" spans="1:7" ht="14.25">
      <c r="A57" s="125" t="s">
        <v>520</v>
      </c>
      <c r="B57" s="125" t="s">
        <v>521</v>
      </c>
      <c r="C57" s="125">
        <v>0</v>
      </c>
      <c r="D57" s="163">
        <v>0</v>
      </c>
      <c r="E57" s="163"/>
      <c r="F57" s="163">
        <f t="shared" si="1"/>
        <v>0</v>
      </c>
      <c r="G57" s="125"/>
    </row>
    <row r="58" spans="1:7" ht="14.25">
      <c r="A58" s="125" t="s">
        <v>522</v>
      </c>
      <c r="B58" s="125" t="s">
        <v>523</v>
      </c>
      <c r="C58" s="125">
        <v>0</v>
      </c>
      <c r="D58" s="163">
        <v>0</v>
      </c>
      <c r="E58" s="163"/>
      <c r="F58" s="163">
        <f t="shared" si="1"/>
        <v>0</v>
      </c>
      <c r="G58" s="125"/>
    </row>
    <row r="59" spans="1:7" ht="14.25">
      <c r="A59" s="125" t="s">
        <v>524</v>
      </c>
      <c r="B59" s="125" t="s">
        <v>525</v>
      </c>
      <c r="C59" s="125">
        <v>0</v>
      </c>
      <c r="D59" s="163">
        <v>0</v>
      </c>
      <c r="E59" s="163"/>
      <c r="F59" s="163">
        <f t="shared" si="1"/>
        <v>0</v>
      </c>
      <c r="G59" s="125"/>
    </row>
    <row r="60" spans="1:7" ht="14.25">
      <c r="A60" s="125" t="s">
        <v>526</v>
      </c>
      <c r="B60" s="125" t="s">
        <v>527</v>
      </c>
      <c r="C60" s="125">
        <v>0</v>
      </c>
      <c r="D60" s="163">
        <v>0</v>
      </c>
      <c r="E60" s="163"/>
      <c r="F60" s="163">
        <f t="shared" si="1"/>
        <v>0</v>
      </c>
      <c r="G60" s="125"/>
    </row>
    <row r="61" spans="1:7" ht="14.25">
      <c r="A61" s="125" t="s">
        <v>528</v>
      </c>
      <c r="B61" s="125" t="s">
        <v>529</v>
      </c>
      <c r="C61" s="125">
        <v>0</v>
      </c>
      <c r="D61" s="163">
        <v>0</v>
      </c>
      <c r="E61" s="163"/>
      <c r="F61" s="163">
        <f t="shared" si="1"/>
        <v>0</v>
      </c>
      <c r="G61" s="125"/>
    </row>
    <row r="62" spans="1:7" ht="14.25">
      <c r="A62" s="125" t="s">
        <v>530</v>
      </c>
      <c r="B62" s="125" t="s">
        <v>531</v>
      </c>
      <c r="C62" s="125">
        <v>0</v>
      </c>
      <c r="D62" s="163">
        <v>0</v>
      </c>
      <c r="E62" s="163"/>
      <c r="F62" s="163">
        <f t="shared" si="1"/>
        <v>0</v>
      </c>
      <c r="G62" s="125"/>
    </row>
    <row r="63" spans="1:7" ht="14.25">
      <c r="A63" s="125" t="s">
        <v>532</v>
      </c>
      <c r="B63" s="125" t="s">
        <v>533</v>
      </c>
      <c r="C63" s="125">
        <v>0</v>
      </c>
      <c r="D63" s="163">
        <v>0</v>
      </c>
      <c r="E63" s="163"/>
      <c r="F63" s="163">
        <f t="shared" si="1"/>
        <v>0</v>
      </c>
      <c r="G63" s="125"/>
    </row>
    <row r="64" spans="1:7" ht="14.25">
      <c r="A64" s="125" t="s">
        <v>534</v>
      </c>
      <c r="B64" s="125" t="s">
        <v>535</v>
      </c>
      <c r="C64" s="125">
        <v>0</v>
      </c>
      <c r="D64" s="163">
        <v>0</v>
      </c>
      <c r="E64" s="163"/>
      <c r="F64" s="163">
        <f t="shared" si="1"/>
        <v>0</v>
      </c>
      <c r="G64" s="125"/>
    </row>
    <row r="65" spans="1:7" ht="14.25">
      <c r="A65" s="125" t="s">
        <v>536</v>
      </c>
      <c r="B65" s="125" t="s">
        <v>537</v>
      </c>
      <c r="C65" s="125">
        <v>0</v>
      </c>
      <c r="D65" s="163">
        <v>0</v>
      </c>
      <c r="E65" s="163"/>
      <c r="F65" s="163">
        <f t="shared" si="1"/>
        <v>0</v>
      </c>
      <c r="G65" s="125"/>
    </row>
    <row r="66" spans="1:7" ht="14.25">
      <c r="A66" s="125" t="s">
        <v>538</v>
      </c>
      <c r="B66" s="125" t="s">
        <v>539</v>
      </c>
      <c r="C66" s="125">
        <v>0</v>
      </c>
      <c r="D66" s="163">
        <v>0</v>
      </c>
      <c r="E66" s="163"/>
      <c r="F66" s="163">
        <f t="shared" si="1"/>
        <v>0</v>
      </c>
      <c r="G66" s="125"/>
    </row>
    <row r="67" spans="1:7" ht="14.25">
      <c r="A67" s="125" t="s">
        <v>540</v>
      </c>
      <c r="B67" s="125" t="s">
        <v>541</v>
      </c>
      <c r="C67" s="125">
        <v>0</v>
      </c>
      <c r="D67" s="163">
        <v>0</v>
      </c>
      <c r="E67" s="163"/>
      <c r="F67" s="163">
        <f t="shared" si="1"/>
        <v>0</v>
      </c>
      <c r="G67" s="125"/>
    </row>
    <row r="68" spans="1:7" ht="14.25">
      <c r="A68" s="125" t="s">
        <v>542</v>
      </c>
      <c r="B68" s="125" t="s">
        <v>543</v>
      </c>
      <c r="C68" s="125">
        <v>0</v>
      </c>
      <c r="D68" s="163">
        <v>0</v>
      </c>
      <c r="E68" s="163"/>
      <c r="F68" s="163">
        <f t="shared" si="1"/>
        <v>0</v>
      </c>
      <c r="G68" s="125"/>
    </row>
    <row r="69" spans="1:7" ht="14.25">
      <c r="A69" s="125" t="s">
        <v>544</v>
      </c>
      <c r="B69" s="125" t="s">
        <v>545</v>
      </c>
      <c r="C69" s="125">
        <v>0</v>
      </c>
      <c r="D69" s="163">
        <v>0</v>
      </c>
      <c r="E69" s="163"/>
      <c r="F69" s="163">
        <f t="shared" si="1"/>
        <v>0</v>
      </c>
      <c r="G69" s="125"/>
    </row>
    <row r="70" spans="1:7" ht="14.25">
      <c r="A70" s="125" t="s">
        <v>546</v>
      </c>
      <c r="B70" s="125" t="s">
        <v>547</v>
      </c>
      <c r="C70" s="125">
        <v>0</v>
      </c>
      <c r="D70" s="163">
        <v>0</v>
      </c>
      <c r="E70" s="163"/>
      <c r="F70" s="163">
        <f t="shared" si="1"/>
        <v>0</v>
      </c>
      <c r="G70" s="125"/>
    </row>
    <row r="71" spans="1:7" ht="14.25">
      <c r="A71" s="125" t="s">
        <v>548</v>
      </c>
      <c r="B71" s="125" t="s">
        <v>549</v>
      </c>
      <c r="C71" s="125">
        <v>0</v>
      </c>
      <c r="D71" s="163">
        <v>0</v>
      </c>
      <c r="E71" s="163"/>
      <c r="F71" s="163">
        <f t="shared" si="1"/>
        <v>0</v>
      </c>
      <c r="G71" s="125"/>
    </row>
    <row r="72" spans="1:7" ht="14.25">
      <c r="A72" s="125" t="s">
        <v>550</v>
      </c>
      <c r="B72" s="125" t="s">
        <v>551</v>
      </c>
      <c r="C72" s="125">
        <v>0</v>
      </c>
      <c r="D72" s="163">
        <v>0</v>
      </c>
      <c r="E72" s="163"/>
      <c r="F72" s="163">
        <f t="shared" si="1"/>
        <v>0</v>
      </c>
      <c r="G72" s="125"/>
    </row>
    <row r="73" spans="1:7" ht="14.25">
      <c r="A73" s="125" t="s">
        <v>552</v>
      </c>
      <c r="B73" s="164" t="s">
        <v>249</v>
      </c>
      <c r="C73" s="165">
        <f>SUM(C74:C76)</f>
        <v>0</v>
      </c>
      <c r="D73" s="165">
        <f>SUM(D74:D76)</f>
        <v>0</v>
      </c>
      <c r="E73" s="163"/>
      <c r="F73" s="165">
        <f>SUM(F74:F76)</f>
        <v>0</v>
      </c>
      <c r="G73" s="125"/>
    </row>
    <row r="74" spans="1:7" ht="14.25">
      <c r="A74" s="125" t="s">
        <v>553</v>
      </c>
      <c r="B74" s="125" t="s">
        <v>554</v>
      </c>
      <c r="C74" s="125">
        <v>0</v>
      </c>
      <c r="D74" s="163">
        <v>0</v>
      </c>
      <c r="E74" s="163"/>
      <c r="F74" s="163">
        <f t="shared" si="1"/>
        <v>0</v>
      </c>
      <c r="G74" s="125"/>
    </row>
    <row r="75" spans="1:7" ht="14.25">
      <c r="A75" s="125" t="s">
        <v>555</v>
      </c>
      <c r="B75" s="125" t="s">
        <v>556</v>
      </c>
      <c r="C75" s="125">
        <v>0</v>
      </c>
      <c r="D75" s="163">
        <v>0</v>
      </c>
      <c r="E75" s="163"/>
      <c r="F75" s="163">
        <f t="shared" si="1"/>
        <v>0</v>
      </c>
      <c r="G75" s="125"/>
    </row>
    <row r="76" spans="1:7" ht="14.25">
      <c r="A76" s="125" t="s">
        <v>557</v>
      </c>
      <c r="B76" s="125" t="s">
        <v>558</v>
      </c>
      <c r="C76" s="125">
        <v>0</v>
      </c>
      <c r="D76" s="163">
        <v>0</v>
      </c>
      <c r="E76" s="163"/>
      <c r="F76" s="163">
        <f t="shared" si="1"/>
        <v>0</v>
      </c>
      <c r="G76" s="125"/>
    </row>
    <row r="77" spans="1:7" ht="14.25">
      <c r="A77" s="125" t="s">
        <v>559</v>
      </c>
      <c r="B77" s="164" t="s">
        <v>64</v>
      </c>
      <c r="C77" s="165">
        <f>SUM(C78:C87)</f>
        <v>0</v>
      </c>
      <c r="D77" s="165">
        <f>SUM(D78:D87)</f>
        <v>0</v>
      </c>
      <c r="E77" s="163"/>
      <c r="F77" s="165">
        <f>SUM(F78:F87)</f>
        <v>0</v>
      </c>
      <c r="G77" s="125"/>
    </row>
    <row r="78" spans="1:7" ht="14.25">
      <c r="A78" s="125" t="s">
        <v>560</v>
      </c>
      <c r="B78" s="166" t="s">
        <v>251</v>
      </c>
      <c r="C78" s="125">
        <v>0</v>
      </c>
      <c r="D78" s="163">
        <v>0</v>
      </c>
      <c r="E78" s="163"/>
      <c r="F78" s="163">
        <f t="shared" si="1"/>
        <v>0</v>
      </c>
      <c r="G78" s="125"/>
    </row>
    <row r="79" spans="1:7" ht="14.25">
      <c r="A79" s="125" t="s">
        <v>561</v>
      </c>
      <c r="B79" s="166" t="s">
        <v>253</v>
      </c>
      <c r="C79" s="125">
        <v>0</v>
      </c>
      <c r="D79" s="163">
        <v>0</v>
      </c>
      <c r="E79" s="163"/>
      <c r="F79" s="163">
        <f t="shared" si="1"/>
        <v>0</v>
      </c>
      <c r="G79" s="125"/>
    </row>
    <row r="80" spans="1:7" ht="14.25">
      <c r="A80" s="125" t="s">
        <v>562</v>
      </c>
      <c r="B80" s="166" t="s">
        <v>255</v>
      </c>
      <c r="C80" s="125">
        <v>0</v>
      </c>
      <c r="D80" s="163">
        <v>0</v>
      </c>
      <c r="E80" s="163"/>
      <c r="F80" s="163">
        <f t="shared" si="1"/>
        <v>0</v>
      </c>
      <c r="G80" s="125"/>
    </row>
    <row r="81" spans="1:7" ht="14.25">
      <c r="A81" s="125" t="s">
        <v>563</v>
      </c>
      <c r="B81" s="166" t="s">
        <v>257</v>
      </c>
      <c r="C81" s="125">
        <v>0</v>
      </c>
      <c r="D81" s="163">
        <v>0</v>
      </c>
      <c r="E81" s="163"/>
      <c r="F81" s="163">
        <f t="shared" si="1"/>
        <v>0</v>
      </c>
      <c r="G81" s="125"/>
    </row>
    <row r="82" spans="1:7" ht="14.25">
      <c r="A82" s="125" t="s">
        <v>564</v>
      </c>
      <c r="B82" s="166" t="s">
        <v>259</v>
      </c>
      <c r="C82" s="125">
        <v>0</v>
      </c>
      <c r="D82" s="163">
        <v>0</v>
      </c>
      <c r="E82" s="163"/>
      <c r="F82" s="163">
        <f t="shared" si="1"/>
        <v>0</v>
      </c>
      <c r="G82" s="125"/>
    </row>
    <row r="83" spans="1:7" ht="14.25">
      <c r="A83" s="125" t="s">
        <v>565</v>
      </c>
      <c r="B83" s="166" t="s">
        <v>261</v>
      </c>
      <c r="C83" s="125">
        <v>0</v>
      </c>
      <c r="D83" s="163">
        <v>0</v>
      </c>
      <c r="E83" s="163"/>
      <c r="F83" s="163">
        <f t="shared" si="1"/>
        <v>0</v>
      </c>
      <c r="G83" s="125"/>
    </row>
    <row r="84" spans="1:7" ht="14.25">
      <c r="A84" s="125" t="s">
        <v>566</v>
      </c>
      <c r="B84" s="166" t="s">
        <v>263</v>
      </c>
      <c r="C84" s="125">
        <v>0</v>
      </c>
      <c r="D84" s="163">
        <v>0</v>
      </c>
      <c r="E84" s="163"/>
      <c r="F84" s="163">
        <f t="shared" si="1"/>
        <v>0</v>
      </c>
      <c r="G84" s="125"/>
    </row>
    <row r="85" spans="1:7" ht="14.25">
      <c r="A85" s="125" t="s">
        <v>567</v>
      </c>
      <c r="B85" s="166" t="s">
        <v>265</v>
      </c>
      <c r="C85" s="125">
        <v>0</v>
      </c>
      <c r="D85" s="163">
        <v>0</v>
      </c>
      <c r="E85" s="163"/>
      <c r="F85" s="163">
        <f t="shared" si="1"/>
        <v>0</v>
      </c>
      <c r="G85" s="125"/>
    </row>
    <row r="86" spans="1:7" ht="14.25">
      <c r="A86" s="125" t="s">
        <v>568</v>
      </c>
      <c r="B86" s="166" t="s">
        <v>267</v>
      </c>
      <c r="C86" s="125">
        <v>0</v>
      </c>
      <c r="D86" s="163">
        <v>0</v>
      </c>
      <c r="E86" s="163"/>
      <c r="F86" s="163">
        <f t="shared" si="1"/>
        <v>0</v>
      </c>
      <c r="G86" s="125"/>
    </row>
    <row r="87" spans="1:7" ht="14.25">
      <c r="A87" s="125" t="s">
        <v>569</v>
      </c>
      <c r="B87" s="166" t="s">
        <v>64</v>
      </c>
      <c r="C87" s="125">
        <v>0</v>
      </c>
      <c r="D87" s="163">
        <v>0</v>
      </c>
      <c r="E87" s="163"/>
      <c r="F87" s="163">
        <f t="shared" si="1"/>
        <v>0</v>
      </c>
      <c r="G87" s="125"/>
    </row>
    <row r="88" spans="1:7" ht="14.25" outlineLevel="1">
      <c r="A88" s="125" t="s">
        <v>570</v>
      </c>
      <c r="B88" s="158" t="s">
        <v>167</v>
      </c>
      <c r="C88" s="163"/>
      <c r="D88" s="163"/>
      <c r="E88" s="163"/>
      <c r="F88" s="163"/>
      <c r="G88" s="125"/>
    </row>
    <row r="89" spans="1:7" ht="14.25" outlineLevel="1">
      <c r="A89" s="125" t="s">
        <v>571</v>
      </c>
      <c r="B89" s="158" t="s">
        <v>167</v>
      </c>
      <c r="C89" s="163"/>
      <c r="D89" s="163"/>
      <c r="E89" s="163"/>
      <c r="F89" s="163"/>
      <c r="G89" s="125"/>
    </row>
    <row r="90" spans="1:7" ht="14.25" outlineLevel="1">
      <c r="A90" s="125" t="s">
        <v>572</v>
      </c>
      <c r="B90" s="158" t="s">
        <v>167</v>
      </c>
      <c r="C90" s="163"/>
      <c r="D90" s="163"/>
      <c r="E90" s="163"/>
      <c r="F90" s="163"/>
      <c r="G90" s="125"/>
    </row>
    <row r="91" spans="1:7" ht="14.25" outlineLevel="1">
      <c r="A91" s="125" t="s">
        <v>573</v>
      </c>
      <c r="B91" s="158" t="s">
        <v>167</v>
      </c>
      <c r="C91" s="163"/>
      <c r="D91" s="163"/>
      <c r="E91" s="163"/>
      <c r="F91" s="163"/>
      <c r="G91" s="125"/>
    </row>
    <row r="92" spans="1:7" ht="14.25" outlineLevel="1">
      <c r="A92" s="125" t="s">
        <v>574</v>
      </c>
      <c r="B92" s="158" t="s">
        <v>167</v>
      </c>
      <c r="C92" s="163"/>
      <c r="D92" s="163"/>
      <c r="E92" s="163"/>
      <c r="F92" s="163"/>
      <c r="G92" s="125"/>
    </row>
    <row r="93" spans="1:7" ht="14.25" outlineLevel="1">
      <c r="A93" s="125" t="s">
        <v>575</v>
      </c>
      <c r="B93" s="158" t="s">
        <v>167</v>
      </c>
      <c r="C93" s="163"/>
      <c r="D93" s="163"/>
      <c r="E93" s="163"/>
      <c r="F93" s="163"/>
      <c r="G93" s="125"/>
    </row>
    <row r="94" spans="1:7" ht="14.25" outlineLevel="1">
      <c r="A94" s="125" t="s">
        <v>576</v>
      </c>
      <c r="B94" s="158" t="s">
        <v>167</v>
      </c>
      <c r="C94" s="163"/>
      <c r="D94" s="163"/>
      <c r="E94" s="163"/>
      <c r="F94" s="163"/>
      <c r="G94" s="125"/>
    </row>
    <row r="95" spans="1:7" ht="14.25" outlineLevel="1">
      <c r="A95" s="125" t="s">
        <v>577</v>
      </c>
      <c r="B95" s="158" t="s">
        <v>167</v>
      </c>
      <c r="C95" s="163"/>
      <c r="D95" s="163"/>
      <c r="E95" s="163"/>
      <c r="F95" s="163"/>
      <c r="G95" s="125"/>
    </row>
    <row r="96" spans="1:7" ht="14.25" outlineLevel="1">
      <c r="A96" s="125" t="s">
        <v>578</v>
      </c>
      <c r="B96" s="158" t="s">
        <v>167</v>
      </c>
      <c r="C96" s="163"/>
      <c r="D96" s="163"/>
      <c r="E96" s="163"/>
      <c r="F96" s="163"/>
      <c r="G96" s="125"/>
    </row>
    <row r="97" spans="1:7" ht="14.25" outlineLevel="1">
      <c r="A97" s="125" t="s">
        <v>579</v>
      </c>
      <c r="B97" s="158" t="s">
        <v>167</v>
      </c>
      <c r="C97" s="163"/>
      <c r="D97" s="163"/>
      <c r="E97" s="163"/>
      <c r="F97" s="163"/>
      <c r="G97" s="125"/>
    </row>
    <row r="98" spans="1:7" ht="15" customHeight="1">
      <c r="A98" s="153"/>
      <c r="B98" s="167" t="s">
        <v>1934</v>
      </c>
      <c r="C98" s="153" t="s">
        <v>484</v>
      </c>
      <c r="D98" s="153" t="s">
        <v>485</v>
      </c>
      <c r="E98" s="159"/>
      <c r="F98" s="155" t="s">
        <v>450</v>
      </c>
      <c r="G98" s="155"/>
    </row>
    <row r="99" spans="1:7" ht="14.25">
      <c r="A99" s="125" t="s">
        <v>580</v>
      </c>
      <c r="B99" s="125" t="s">
        <v>581</v>
      </c>
      <c r="C99" s="163">
        <v>0.16422384473555318</v>
      </c>
      <c r="D99" s="163">
        <v>0</v>
      </c>
      <c r="E99" s="163"/>
      <c r="F99" s="163">
        <f>SUM(C99:D99)</f>
        <v>0.16422384473555318</v>
      </c>
      <c r="G99" s="125"/>
    </row>
    <row r="100" spans="1:7" ht="14.25">
      <c r="A100" s="125" t="s">
        <v>582</v>
      </c>
      <c r="B100" s="125" t="s">
        <v>583</v>
      </c>
      <c r="C100" s="163">
        <v>0.1432496811358579</v>
      </c>
      <c r="D100" s="163">
        <v>0</v>
      </c>
      <c r="E100" s="163"/>
      <c r="F100" s="163">
        <f aca="true" t="shared" si="2" ref="F100:F110">SUM(C100:D100)</f>
        <v>0.1432496811358579</v>
      </c>
      <c r="G100" s="125"/>
    </row>
    <row r="101" spans="1:7" ht="14.25">
      <c r="A101" s="125" t="s">
        <v>584</v>
      </c>
      <c r="B101" s="125" t="s">
        <v>585</v>
      </c>
      <c r="C101" s="163">
        <v>0.1473091602363867</v>
      </c>
      <c r="D101" s="163">
        <v>0</v>
      </c>
      <c r="E101" s="163"/>
      <c r="F101" s="163">
        <f t="shared" si="2"/>
        <v>0.1473091602363867</v>
      </c>
      <c r="G101" s="125"/>
    </row>
    <row r="102" spans="1:7" ht="14.25">
      <c r="A102" s="125" t="s">
        <v>586</v>
      </c>
      <c r="B102" s="125" t="s">
        <v>587</v>
      </c>
      <c r="C102" s="163">
        <v>0.10929531736788733</v>
      </c>
      <c r="D102" s="163">
        <v>0</v>
      </c>
      <c r="E102" s="163"/>
      <c r="F102" s="163">
        <f t="shared" si="2"/>
        <v>0.10929531736788733</v>
      </c>
      <c r="G102" s="125"/>
    </row>
    <row r="103" spans="1:7" ht="14.25">
      <c r="A103" s="125" t="s">
        <v>588</v>
      </c>
      <c r="B103" s="125" t="s">
        <v>589</v>
      </c>
      <c r="C103" s="163">
        <v>0.10807665970445782</v>
      </c>
      <c r="D103" s="163">
        <v>0</v>
      </c>
      <c r="E103" s="163"/>
      <c r="F103" s="163">
        <f t="shared" si="2"/>
        <v>0.10807665970445782</v>
      </c>
      <c r="G103" s="125"/>
    </row>
    <row r="104" spans="1:7" ht="14.25">
      <c r="A104" s="125" t="s">
        <v>590</v>
      </c>
      <c r="B104" s="125" t="s">
        <v>591</v>
      </c>
      <c r="C104" s="163">
        <v>0.06536590370209511</v>
      </c>
      <c r="D104" s="163">
        <v>0</v>
      </c>
      <c r="E104" s="163"/>
      <c r="F104" s="163">
        <f t="shared" si="2"/>
        <v>0.06536590370209511</v>
      </c>
      <c r="G104" s="125"/>
    </row>
    <row r="105" spans="1:7" ht="14.25">
      <c r="A105" s="125" t="s">
        <v>592</v>
      </c>
      <c r="B105" s="125" t="s">
        <v>593</v>
      </c>
      <c r="C105" s="163">
        <v>0.08130489649942099</v>
      </c>
      <c r="D105" s="163">
        <v>0</v>
      </c>
      <c r="E105" s="163"/>
      <c r="F105" s="163">
        <f t="shared" si="2"/>
        <v>0.08130489649942099</v>
      </c>
      <c r="G105" s="125"/>
    </row>
    <row r="106" spans="1:7" ht="14.25">
      <c r="A106" s="125" t="s">
        <v>594</v>
      </c>
      <c r="B106" s="125" t="s">
        <v>595</v>
      </c>
      <c r="C106" s="163">
        <v>0.06345432096518441</v>
      </c>
      <c r="D106" s="163">
        <v>0</v>
      </c>
      <c r="E106" s="163"/>
      <c r="F106" s="163">
        <f t="shared" si="2"/>
        <v>0.06345432096518441</v>
      </c>
      <c r="G106" s="125"/>
    </row>
    <row r="107" spans="1:7" ht="14.25">
      <c r="A107" s="125" t="s">
        <v>596</v>
      </c>
      <c r="B107" s="125" t="s">
        <v>597</v>
      </c>
      <c r="C107" s="163">
        <v>0.05735140277179181</v>
      </c>
      <c r="D107" s="163">
        <v>0</v>
      </c>
      <c r="E107" s="163"/>
      <c r="F107" s="163">
        <f t="shared" si="2"/>
        <v>0.05735140277179181</v>
      </c>
      <c r="G107" s="125"/>
    </row>
    <row r="108" spans="1:7" ht="14.25">
      <c r="A108" s="125" t="s">
        <v>598</v>
      </c>
      <c r="B108" s="125" t="s">
        <v>599</v>
      </c>
      <c r="C108" s="163">
        <v>0.03609560514942999</v>
      </c>
      <c r="D108" s="163">
        <v>0</v>
      </c>
      <c r="E108" s="163"/>
      <c r="F108" s="163">
        <f t="shared" si="2"/>
        <v>0.03609560514942999</v>
      </c>
      <c r="G108" s="125"/>
    </row>
    <row r="109" spans="1:7" ht="14.25">
      <c r="A109" s="125" t="s">
        <v>600</v>
      </c>
      <c r="B109" s="125" t="s">
        <v>533</v>
      </c>
      <c r="C109" s="163">
        <v>0.023669017445601476</v>
      </c>
      <c r="D109" s="163">
        <v>0</v>
      </c>
      <c r="E109" s="163"/>
      <c r="F109" s="163">
        <f t="shared" si="2"/>
        <v>0.023669017445601476</v>
      </c>
      <c r="G109" s="125"/>
    </row>
    <row r="110" spans="1:7" ht="14.25">
      <c r="A110" s="125" t="s">
        <v>601</v>
      </c>
      <c r="B110" s="125" t="s">
        <v>64</v>
      </c>
      <c r="C110" s="163">
        <v>0.000604190286333271</v>
      </c>
      <c r="D110" s="163">
        <v>0</v>
      </c>
      <c r="E110" s="163"/>
      <c r="F110" s="163">
        <f t="shared" si="2"/>
        <v>0.000604190286333271</v>
      </c>
      <c r="G110" s="125"/>
    </row>
    <row r="111" spans="1:7" ht="14.25">
      <c r="A111" s="125" t="s">
        <v>602</v>
      </c>
      <c r="B111" s="166" t="s">
        <v>603</v>
      </c>
      <c r="C111" s="163"/>
      <c r="D111" s="163"/>
      <c r="E111" s="163"/>
      <c r="F111" s="163"/>
      <c r="G111" s="125"/>
    </row>
    <row r="112" spans="1:7" ht="14.25">
      <c r="A112" s="125" t="s">
        <v>604</v>
      </c>
      <c r="B112" s="166" t="s">
        <v>603</v>
      </c>
      <c r="C112" s="163"/>
      <c r="D112" s="163"/>
      <c r="E112" s="163"/>
      <c r="F112" s="163"/>
      <c r="G112" s="125"/>
    </row>
    <row r="113" spans="1:7" ht="14.25">
      <c r="A113" s="125" t="s">
        <v>605</v>
      </c>
      <c r="B113" s="166" t="s">
        <v>603</v>
      </c>
      <c r="C113" s="163"/>
      <c r="D113" s="163"/>
      <c r="E113" s="163"/>
      <c r="F113" s="163"/>
      <c r="G113" s="125"/>
    </row>
    <row r="114" spans="1:7" ht="14.25">
      <c r="A114" s="125" t="s">
        <v>606</v>
      </c>
      <c r="B114" s="166" t="s">
        <v>603</v>
      </c>
      <c r="C114" s="163"/>
      <c r="D114" s="163"/>
      <c r="E114" s="163"/>
      <c r="F114" s="163"/>
      <c r="G114" s="125"/>
    </row>
    <row r="115" spans="1:7" ht="14.25">
      <c r="A115" s="125" t="s">
        <v>607</v>
      </c>
      <c r="B115" s="166" t="s">
        <v>603</v>
      </c>
      <c r="C115" s="163"/>
      <c r="D115" s="163"/>
      <c r="E115" s="163"/>
      <c r="F115" s="163"/>
      <c r="G115" s="125"/>
    </row>
    <row r="116" spans="1:7" ht="14.25">
      <c r="A116" s="125" t="s">
        <v>608</v>
      </c>
      <c r="B116" s="166" t="s">
        <v>603</v>
      </c>
      <c r="C116" s="163"/>
      <c r="D116" s="163"/>
      <c r="E116" s="163"/>
      <c r="F116" s="163"/>
      <c r="G116" s="125"/>
    </row>
    <row r="117" spans="1:7" ht="14.25">
      <c r="A117" s="125" t="s">
        <v>609</v>
      </c>
      <c r="B117" s="166" t="s">
        <v>603</v>
      </c>
      <c r="C117" s="163"/>
      <c r="D117" s="163"/>
      <c r="E117" s="163"/>
      <c r="F117" s="163"/>
      <c r="G117" s="125"/>
    </row>
    <row r="118" spans="1:7" ht="14.25">
      <c r="A118" s="125" t="s">
        <v>610</v>
      </c>
      <c r="B118" s="166" t="s">
        <v>603</v>
      </c>
      <c r="C118" s="163"/>
      <c r="D118" s="163"/>
      <c r="E118" s="163"/>
      <c r="F118" s="163"/>
      <c r="G118" s="125"/>
    </row>
    <row r="119" spans="1:7" ht="14.25">
      <c r="A119" s="125" t="s">
        <v>611</v>
      </c>
      <c r="B119" s="166" t="s">
        <v>603</v>
      </c>
      <c r="C119" s="163"/>
      <c r="D119" s="163"/>
      <c r="E119" s="163"/>
      <c r="F119" s="163"/>
      <c r="G119" s="125"/>
    </row>
    <row r="120" spans="1:7" ht="14.25">
      <c r="A120" s="125" t="s">
        <v>612</v>
      </c>
      <c r="B120" s="166" t="s">
        <v>603</v>
      </c>
      <c r="C120" s="163"/>
      <c r="D120" s="163"/>
      <c r="E120" s="163"/>
      <c r="F120" s="163"/>
      <c r="G120" s="125"/>
    </row>
    <row r="121" spans="1:7" ht="14.25">
      <c r="A121" s="125" t="s">
        <v>613</v>
      </c>
      <c r="B121" s="166" t="s">
        <v>603</v>
      </c>
      <c r="C121" s="163"/>
      <c r="D121" s="163"/>
      <c r="E121" s="163"/>
      <c r="F121" s="163"/>
      <c r="G121" s="125"/>
    </row>
    <row r="122" spans="1:7" ht="14.25">
      <c r="A122" s="125" t="s">
        <v>614</v>
      </c>
      <c r="B122" s="166" t="s">
        <v>603</v>
      </c>
      <c r="C122" s="163"/>
      <c r="D122" s="163"/>
      <c r="E122" s="163"/>
      <c r="F122" s="163"/>
      <c r="G122" s="125"/>
    </row>
    <row r="123" spans="1:7" ht="14.25">
      <c r="A123" s="125" t="s">
        <v>615</v>
      </c>
      <c r="B123" s="166" t="s">
        <v>603</v>
      </c>
      <c r="C123" s="163"/>
      <c r="D123" s="163"/>
      <c r="E123" s="163"/>
      <c r="F123" s="163"/>
      <c r="G123" s="125"/>
    </row>
    <row r="124" spans="1:7" ht="14.25">
      <c r="A124" s="125" t="s">
        <v>616</v>
      </c>
      <c r="B124" s="166" t="s">
        <v>603</v>
      </c>
      <c r="C124" s="163"/>
      <c r="D124" s="163"/>
      <c r="E124" s="163"/>
      <c r="F124" s="163"/>
      <c r="G124" s="125"/>
    </row>
    <row r="125" spans="1:7" ht="14.25">
      <c r="A125" s="125" t="s">
        <v>617</v>
      </c>
      <c r="B125" s="166" t="s">
        <v>603</v>
      </c>
      <c r="C125" s="163"/>
      <c r="D125" s="163"/>
      <c r="E125" s="163"/>
      <c r="F125" s="163"/>
      <c r="G125" s="125"/>
    </row>
    <row r="126" spans="1:7" ht="14.25">
      <c r="A126" s="125" t="s">
        <v>618</v>
      </c>
      <c r="B126" s="166" t="s">
        <v>603</v>
      </c>
      <c r="C126" s="163"/>
      <c r="D126" s="163"/>
      <c r="E126" s="163"/>
      <c r="F126" s="163"/>
      <c r="G126" s="125"/>
    </row>
    <row r="127" spans="1:7" ht="14.25">
      <c r="A127" s="125" t="s">
        <v>619</v>
      </c>
      <c r="B127" s="166" t="s">
        <v>603</v>
      </c>
      <c r="C127" s="163"/>
      <c r="D127" s="163"/>
      <c r="E127" s="163"/>
      <c r="F127" s="163"/>
      <c r="G127" s="125"/>
    </row>
    <row r="128" spans="1:7" ht="14.25">
      <c r="A128" s="125" t="s">
        <v>620</v>
      </c>
      <c r="B128" s="166" t="s">
        <v>603</v>
      </c>
      <c r="C128" s="163"/>
      <c r="D128" s="163"/>
      <c r="E128" s="163"/>
      <c r="F128" s="163"/>
      <c r="G128" s="125"/>
    </row>
    <row r="129" spans="1:7" ht="14.25">
      <c r="A129" s="125" t="s">
        <v>621</v>
      </c>
      <c r="B129" s="166" t="s">
        <v>603</v>
      </c>
      <c r="C129" s="163"/>
      <c r="D129" s="163"/>
      <c r="E129" s="163"/>
      <c r="F129" s="163"/>
      <c r="G129" s="125"/>
    </row>
    <row r="130" spans="1:7" ht="14.25">
      <c r="A130" s="125" t="s">
        <v>1935</v>
      </c>
      <c r="B130" s="166" t="s">
        <v>603</v>
      </c>
      <c r="C130" s="163"/>
      <c r="D130" s="163"/>
      <c r="E130" s="163"/>
      <c r="F130" s="163"/>
      <c r="G130" s="125"/>
    </row>
    <row r="131" spans="1:7" ht="14.25">
      <c r="A131" s="125" t="s">
        <v>1936</v>
      </c>
      <c r="B131" s="166" t="s">
        <v>603</v>
      </c>
      <c r="C131" s="163"/>
      <c r="D131" s="163"/>
      <c r="E131" s="163"/>
      <c r="F131" s="163"/>
      <c r="G131" s="125"/>
    </row>
    <row r="132" spans="1:7" ht="14.25">
      <c r="A132" s="125" t="s">
        <v>1937</v>
      </c>
      <c r="B132" s="166" t="s">
        <v>603</v>
      </c>
      <c r="C132" s="163"/>
      <c r="D132" s="163"/>
      <c r="E132" s="163"/>
      <c r="F132" s="163"/>
      <c r="G132" s="125"/>
    </row>
    <row r="133" spans="1:7" ht="14.25">
      <c r="A133" s="125" t="s">
        <v>1938</v>
      </c>
      <c r="B133" s="166" t="s">
        <v>603</v>
      </c>
      <c r="C133" s="163"/>
      <c r="D133" s="163"/>
      <c r="E133" s="163"/>
      <c r="F133" s="163"/>
      <c r="G133" s="125"/>
    </row>
    <row r="134" spans="1:7" ht="14.25">
      <c r="A134" s="125" t="s">
        <v>1939</v>
      </c>
      <c r="B134" s="166" t="s">
        <v>603</v>
      </c>
      <c r="C134" s="163"/>
      <c r="D134" s="163"/>
      <c r="E134" s="163"/>
      <c r="F134" s="163"/>
      <c r="G134" s="125"/>
    </row>
    <row r="135" spans="1:7" ht="14.25">
      <c r="A135" s="125" t="s">
        <v>1940</v>
      </c>
      <c r="B135" s="166" t="s">
        <v>603</v>
      </c>
      <c r="C135" s="163"/>
      <c r="D135" s="163"/>
      <c r="E135" s="163"/>
      <c r="F135" s="163"/>
      <c r="G135" s="125"/>
    </row>
    <row r="136" spans="1:7" ht="14.25">
      <c r="A136" s="125" t="s">
        <v>1941</v>
      </c>
      <c r="B136" s="166" t="s">
        <v>603</v>
      </c>
      <c r="C136" s="163"/>
      <c r="D136" s="163"/>
      <c r="E136" s="163"/>
      <c r="F136" s="163"/>
      <c r="G136" s="125"/>
    </row>
    <row r="137" spans="1:7" ht="14.25">
      <c r="A137" s="125" t="s">
        <v>1942</v>
      </c>
      <c r="B137" s="166" t="s">
        <v>603</v>
      </c>
      <c r="C137" s="163"/>
      <c r="D137" s="163"/>
      <c r="E137" s="163"/>
      <c r="F137" s="163"/>
      <c r="G137" s="125"/>
    </row>
    <row r="138" spans="1:7" ht="14.25">
      <c r="A138" s="125" t="s">
        <v>1943</v>
      </c>
      <c r="B138" s="166" t="s">
        <v>603</v>
      </c>
      <c r="C138" s="163"/>
      <c r="D138" s="163"/>
      <c r="E138" s="163"/>
      <c r="F138" s="163"/>
      <c r="G138" s="125"/>
    </row>
    <row r="139" spans="1:7" ht="14.25">
      <c r="A139" s="125" t="s">
        <v>1944</v>
      </c>
      <c r="B139" s="166" t="s">
        <v>603</v>
      </c>
      <c r="C139" s="163"/>
      <c r="D139" s="163"/>
      <c r="E139" s="163"/>
      <c r="F139" s="163"/>
      <c r="G139" s="125"/>
    </row>
    <row r="140" spans="1:7" ht="14.25">
      <c r="A140" s="125" t="s">
        <v>1945</v>
      </c>
      <c r="B140" s="166" t="s">
        <v>603</v>
      </c>
      <c r="C140" s="163"/>
      <c r="D140" s="163"/>
      <c r="E140" s="163"/>
      <c r="F140" s="163"/>
      <c r="G140" s="125"/>
    </row>
    <row r="141" spans="1:7" ht="14.25">
      <c r="A141" s="125" t="s">
        <v>1946</v>
      </c>
      <c r="B141" s="166" t="s">
        <v>603</v>
      </c>
      <c r="C141" s="163"/>
      <c r="D141" s="163"/>
      <c r="E141" s="163"/>
      <c r="F141" s="163"/>
      <c r="G141" s="125"/>
    </row>
    <row r="142" spans="1:7" ht="14.25">
      <c r="A142" s="125" t="s">
        <v>1947</v>
      </c>
      <c r="B142" s="166" t="s">
        <v>603</v>
      </c>
      <c r="C142" s="163"/>
      <c r="D142" s="163"/>
      <c r="E142" s="163"/>
      <c r="F142" s="163"/>
      <c r="G142" s="125"/>
    </row>
    <row r="143" spans="1:7" ht="14.25">
      <c r="A143" s="125" t="s">
        <v>1948</v>
      </c>
      <c r="B143" s="166" t="s">
        <v>603</v>
      </c>
      <c r="C143" s="163"/>
      <c r="D143" s="163"/>
      <c r="E143" s="163"/>
      <c r="F143" s="163"/>
      <c r="G143" s="125"/>
    </row>
    <row r="144" spans="1:7" ht="14.25">
      <c r="A144" s="125" t="s">
        <v>1949</v>
      </c>
      <c r="B144" s="166" t="s">
        <v>603</v>
      </c>
      <c r="C144" s="163"/>
      <c r="D144" s="163"/>
      <c r="E144" s="163"/>
      <c r="F144" s="163"/>
      <c r="G144" s="125"/>
    </row>
    <row r="145" spans="1:7" ht="14.25">
      <c r="A145" s="125" t="s">
        <v>1950</v>
      </c>
      <c r="B145" s="166" t="s">
        <v>603</v>
      </c>
      <c r="C145" s="163"/>
      <c r="D145" s="163"/>
      <c r="E145" s="163"/>
      <c r="F145" s="163"/>
      <c r="G145" s="125"/>
    </row>
    <row r="146" spans="1:7" ht="14.25">
      <c r="A146" s="125" t="s">
        <v>1951</v>
      </c>
      <c r="B146" s="166" t="s">
        <v>603</v>
      </c>
      <c r="C146" s="163"/>
      <c r="D146" s="163"/>
      <c r="E146" s="163"/>
      <c r="F146" s="163"/>
      <c r="G146" s="125"/>
    </row>
    <row r="147" spans="1:7" ht="14.25">
      <c r="A147" s="125" t="s">
        <v>1952</v>
      </c>
      <c r="B147" s="166" t="s">
        <v>603</v>
      </c>
      <c r="C147" s="163"/>
      <c r="D147" s="163"/>
      <c r="E147" s="163"/>
      <c r="F147" s="163"/>
      <c r="G147" s="125"/>
    </row>
    <row r="148" spans="1:7" ht="14.25">
      <c r="A148" s="125" t="s">
        <v>1953</v>
      </c>
      <c r="B148" s="166" t="s">
        <v>603</v>
      </c>
      <c r="C148" s="163"/>
      <c r="D148" s="163"/>
      <c r="E148" s="163"/>
      <c r="F148" s="163"/>
      <c r="G148" s="125"/>
    </row>
    <row r="149" spans="1:7" ht="15" customHeight="1">
      <c r="A149" s="153"/>
      <c r="B149" s="154" t="s">
        <v>622</v>
      </c>
      <c r="C149" s="153" t="s">
        <v>484</v>
      </c>
      <c r="D149" s="153" t="s">
        <v>485</v>
      </c>
      <c r="E149" s="159"/>
      <c r="F149" s="155" t="s">
        <v>450</v>
      </c>
      <c r="G149" s="155"/>
    </row>
    <row r="150" spans="1:6" ht="14.25">
      <c r="A150" s="125" t="s">
        <v>623</v>
      </c>
      <c r="B150" s="125" t="s">
        <v>624</v>
      </c>
      <c r="C150" s="163">
        <v>0.9581224274539658</v>
      </c>
      <c r="D150" s="163">
        <v>0</v>
      </c>
      <c r="E150" s="168"/>
      <c r="F150" s="163">
        <f>D150+C150</f>
        <v>0.9581224274539658</v>
      </c>
    </row>
    <row r="151" spans="1:6" ht="14.25">
      <c r="A151" s="125" t="s">
        <v>625</v>
      </c>
      <c r="B151" s="125" t="s">
        <v>626</v>
      </c>
      <c r="C151" s="163">
        <v>0</v>
      </c>
      <c r="D151" s="163">
        <v>0</v>
      </c>
      <c r="E151" s="168"/>
      <c r="F151" s="163">
        <f>D151+C151</f>
        <v>0</v>
      </c>
    </row>
    <row r="152" spans="1:6" ht="14.25">
      <c r="A152" s="125" t="s">
        <v>627</v>
      </c>
      <c r="B152" s="125" t="s">
        <v>64</v>
      </c>
      <c r="C152" s="163">
        <v>0.0418775725460356</v>
      </c>
      <c r="D152" s="163">
        <v>0</v>
      </c>
      <c r="E152" s="168"/>
      <c r="F152" s="163">
        <f>D152+C152</f>
        <v>0.0418775725460356</v>
      </c>
    </row>
    <row r="153" spans="1:6" ht="14.25" outlineLevel="1">
      <c r="A153" s="125" t="s">
        <v>628</v>
      </c>
      <c r="C153" s="163"/>
      <c r="D153" s="163"/>
      <c r="E153" s="168"/>
      <c r="F153" s="163"/>
    </row>
    <row r="154" spans="1:6" ht="14.25" outlineLevel="1">
      <c r="A154" s="125" t="s">
        <v>629</v>
      </c>
      <c r="C154" s="163"/>
      <c r="D154" s="163"/>
      <c r="E154" s="168"/>
      <c r="F154" s="163"/>
    </row>
    <row r="155" spans="1:6" ht="14.25" outlineLevel="1">
      <c r="A155" s="125" t="s">
        <v>630</v>
      </c>
      <c r="C155" s="163"/>
      <c r="D155" s="163"/>
      <c r="E155" s="168"/>
      <c r="F155" s="163"/>
    </row>
    <row r="156" spans="1:6" ht="14.25" outlineLevel="1">
      <c r="A156" s="125" t="s">
        <v>631</v>
      </c>
      <c r="C156" s="163"/>
      <c r="D156" s="163"/>
      <c r="E156" s="168"/>
      <c r="F156" s="163"/>
    </row>
    <row r="157" spans="1:6" ht="14.25" outlineLevel="1">
      <c r="A157" s="125" t="s">
        <v>632</v>
      </c>
      <c r="C157" s="163"/>
      <c r="D157" s="163"/>
      <c r="E157" s="168"/>
      <c r="F157" s="163"/>
    </row>
    <row r="158" spans="1:6" ht="14.25" outlineLevel="1">
      <c r="A158" s="125" t="s">
        <v>633</v>
      </c>
      <c r="C158" s="163"/>
      <c r="D158" s="163"/>
      <c r="E158" s="168"/>
      <c r="F158" s="163"/>
    </row>
    <row r="159" spans="1:7" ht="15" customHeight="1">
      <c r="A159" s="153"/>
      <c r="B159" s="154" t="s">
        <v>634</v>
      </c>
      <c r="C159" s="153" t="s">
        <v>484</v>
      </c>
      <c r="D159" s="153" t="s">
        <v>485</v>
      </c>
      <c r="E159" s="159"/>
      <c r="F159" s="155" t="s">
        <v>450</v>
      </c>
      <c r="G159" s="155"/>
    </row>
    <row r="160" spans="1:6" ht="14.25">
      <c r="A160" s="125" t="s">
        <v>635</v>
      </c>
      <c r="B160" s="125" t="s">
        <v>636</v>
      </c>
      <c r="C160" s="163">
        <v>0.02599397229439848</v>
      </c>
      <c r="D160" s="163">
        <v>0</v>
      </c>
      <c r="E160" s="168"/>
      <c r="F160" s="163">
        <f>D160+C160</f>
        <v>0.02599397229439848</v>
      </c>
    </row>
    <row r="161" spans="1:6" ht="14.25">
      <c r="A161" s="125" t="s">
        <v>637</v>
      </c>
      <c r="B161" s="125" t="s">
        <v>638</v>
      </c>
      <c r="C161" s="163">
        <v>0.9740060277056016</v>
      </c>
      <c r="D161" s="163">
        <v>0</v>
      </c>
      <c r="E161" s="168"/>
      <c r="F161" s="163">
        <f>D161+C161</f>
        <v>0.9740060277056016</v>
      </c>
    </row>
    <row r="162" spans="1:6" ht="14.25">
      <c r="A162" s="125" t="s">
        <v>639</v>
      </c>
      <c r="B162" s="125" t="s">
        <v>64</v>
      </c>
      <c r="C162" s="163">
        <v>0</v>
      </c>
      <c r="D162" s="163">
        <v>0</v>
      </c>
      <c r="E162" s="168"/>
      <c r="F162" s="163">
        <f>D162+C162</f>
        <v>0</v>
      </c>
    </row>
    <row r="163" spans="1:5" ht="14.25" outlineLevel="1">
      <c r="A163" s="125" t="s">
        <v>640</v>
      </c>
      <c r="E163" s="137"/>
    </row>
    <row r="164" spans="1:5" ht="14.25" outlineLevel="1">
      <c r="A164" s="125" t="s">
        <v>641</v>
      </c>
      <c r="E164" s="137"/>
    </row>
    <row r="165" spans="1:5" ht="14.25" outlineLevel="1">
      <c r="A165" s="125" t="s">
        <v>642</v>
      </c>
      <c r="E165" s="137"/>
    </row>
    <row r="166" spans="1:5" ht="14.25" outlineLevel="1">
      <c r="A166" s="125" t="s">
        <v>643</v>
      </c>
      <c r="E166" s="137"/>
    </row>
    <row r="167" spans="1:5" ht="14.25" outlineLevel="1">
      <c r="A167" s="125" t="s">
        <v>644</v>
      </c>
      <c r="E167" s="137"/>
    </row>
    <row r="168" spans="1:5" ht="14.25" outlineLevel="1">
      <c r="A168" s="125" t="s">
        <v>645</v>
      </c>
      <c r="E168" s="137"/>
    </row>
    <row r="169" spans="1:7" ht="15" customHeight="1">
      <c r="A169" s="153"/>
      <c r="B169" s="154" t="s">
        <v>646</v>
      </c>
      <c r="C169" s="153" t="s">
        <v>484</v>
      </c>
      <c r="D169" s="153" t="s">
        <v>485</v>
      </c>
      <c r="E169" s="159"/>
      <c r="F169" s="155" t="s">
        <v>450</v>
      </c>
      <c r="G169" s="155"/>
    </row>
    <row r="170" spans="1:6" ht="14.25">
      <c r="A170" s="125" t="s">
        <v>647</v>
      </c>
      <c r="B170" s="169" t="s">
        <v>648</v>
      </c>
      <c r="C170" s="163">
        <v>0.05322783775081711</v>
      </c>
      <c r="D170" s="163">
        <v>0</v>
      </c>
      <c r="E170" s="168"/>
      <c r="F170" s="163">
        <f>D170+C170</f>
        <v>0.05322783775081711</v>
      </c>
    </row>
    <row r="171" spans="1:6" ht="14.25">
      <c r="A171" s="125" t="s">
        <v>649</v>
      </c>
      <c r="B171" s="169" t="s">
        <v>1954</v>
      </c>
      <c r="C171" s="163">
        <v>0.16490143925950967</v>
      </c>
      <c r="D171" s="163">
        <v>0</v>
      </c>
      <c r="E171" s="168"/>
      <c r="F171" s="163">
        <f>D171+C171</f>
        <v>0.16490143925950967</v>
      </c>
    </row>
    <row r="172" spans="1:6" ht="14.25">
      <c r="A172" s="125" t="s">
        <v>650</v>
      </c>
      <c r="B172" s="169" t="s">
        <v>1955</v>
      </c>
      <c r="C172" s="163">
        <v>0.26612110666585653</v>
      </c>
      <c r="D172" s="163">
        <v>0</v>
      </c>
      <c r="E172" s="163"/>
      <c r="F172" s="163">
        <f>D172+C172</f>
        <v>0.26612110666585653</v>
      </c>
    </row>
    <row r="173" spans="1:6" ht="14.25">
      <c r="A173" s="125" t="s">
        <v>651</v>
      </c>
      <c r="B173" s="169" t="s">
        <v>1956</v>
      </c>
      <c r="C173" s="163">
        <v>0.29399054928319085</v>
      </c>
      <c r="D173" s="163">
        <v>0</v>
      </c>
      <c r="E173" s="163"/>
      <c r="F173" s="163">
        <f>D173+C173</f>
        <v>0.29399054928319085</v>
      </c>
    </row>
    <row r="174" spans="1:6" ht="14.25">
      <c r="A174" s="125" t="s">
        <v>652</v>
      </c>
      <c r="B174" s="169" t="s">
        <v>1957</v>
      </c>
      <c r="C174" s="163">
        <v>0.2217590670406259</v>
      </c>
      <c r="D174" s="163">
        <v>0</v>
      </c>
      <c r="E174" s="163"/>
      <c r="F174" s="163">
        <f>D174+C174</f>
        <v>0.2217590670406259</v>
      </c>
    </row>
    <row r="175" spans="1:6" ht="14.25" outlineLevel="1">
      <c r="A175" s="125" t="s">
        <v>653</v>
      </c>
      <c r="B175" s="161"/>
      <c r="C175" s="163"/>
      <c r="D175" s="163"/>
      <c r="E175" s="163"/>
      <c r="F175" s="163"/>
    </row>
    <row r="176" spans="1:6" ht="14.25" outlineLevel="1">
      <c r="A176" s="125" t="s">
        <v>654</v>
      </c>
      <c r="B176" s="161"/>
      <c r="C176" s="163"/>
      <c r="D176" s="163"/>
      <c r="E176" s="163"/>
      <c r="F176" s="163"/>
    </row>
    <row r="177" spans="1:6" ht="14.25" outlineLevel="1">
      <c r="A177" s="125" t="s">
        <v>655</v>
      </c>
      <c r="B177" s="169"/>
      <c r="C177" s="163"/>
      <c r="D177" s="163"/>
      <c r="E177" s="163"/>
      <c r="F177" s="163"/>
    </row>
    <row r="178" spans="1:6" ht="14.25" outlineLevel="1">
      <c r="A178" s="125" t="s">
        <v>656</v>
      </c>
      <c r="B178" s="169"/>
      <c r="C178" s="163"/>
      <c r="D178" s="163"/>
      <c r="E178" s="163"/>
      <c r="F178" s="163"/>
    </row>
    <row r="179" spans="1:7" ht="15" customHeight="1">
      <c r="A179" s="153"/>
      <c r="B179" s="154" t="s">
        <v>657</v>
      </c>
      <c r="C179" s="153" t="s">
        <v>484</v>
      </c>
      <c r="D179" s="153" t="s">
        <v>485</v>
      </c>
      <c r="E179" s="159"/>
      <c r="F179" s="155" t="s">
        <v>450</v>
      </c>
      <c r="G179" s="155"/>
    </row>
    <row r="180" spans="1:6" ht="14.25">
      <c r="A180" s="125" t="s">
        <v>658</v>
      </c>
      <c r="B180" s="125" t="s">
        <v>1958</v>
      </c>
      <c r="C180" s="163">
        <v>0</v>
      </c>
      <c r="D180" s="163">
        <v>0</v>
      </c>
      <c r="E180" s="168"/>
      <c r="F180" s="163">
        <v>0</v>
      </c>
    </row>
    <row r="181" spans="1:6" ht="14.25" outlineLevel="1">
      <c r="A181" s="125" t="s">
        <v>659</v>
      </c>
      <c r="B181" s="170"/>
      <c r="C181" s="163"/>
      <c r="D181" s="163"/>
      <c r="E181" s="168"/>
      <c r="F181" s="163"/>
    </row>
    <row r="182" spans="1:6" ht="14.25" outlineLevel="1">
      <c r="A182" s="125" t="s">
        <v>660</v>
      </c>
      <c r="B182" s="170"/>
      <c r="C182" s="163"/>
      <c r="D182" s="163"/>
      <c r="E182" s="168"/>
      <c r="F182" s="163"/>
    </row>
    <row r="183" spans="1:6" ht="14.25" outlineLevel="1">
      <c r="A183" s="125" t="s">
        <v>661</v>
      </c>
      <c r="B183" s="170"/>
      <c r="C183" s="163"/>
      <c r="D183" s="163"/>
      <c r="E183" s="168"/>
      <c r="F183" s="163"/>
    </row>
    <row r="184" spans="1:6" ht="14.25" outlineLevel="1">
      <c r="A184" s="125" t="s">
        <v>662</v>
      </c>
      <c r="B184" s="170"/>
      <c r="C184" s="163"/>
      <c r="D184" s="163"/>
      <c r="E184" s="168"/>
      <c r="F184" s="163"/>
    </row>
    <row r="185" spans="1:7" ht="18">
      <c r="A185" s="171"/>
      <c r="B185" s="172" t="s">
        <v>447</v>
      </c>
      <c r="C185" s="171"/>
      <c r="D185" s="171"/>
      <c r="E185" s="171"/>
      <c r="F185" s="173"/>
      <c r="G185" s="173"/>
    </row>
    <row r="186" spans="1:7" ht="15" customHeight="1">
      <c r="A186" s="153"/>
      <c r="B186" s="154" t="s">
        <v>663</v>
      </c>
      <c r="C186" s="153" t="s">
        <v>664</v>
      </c>
      <c r="D186" s="153" t="s">
        <v>665</v>
      </c>
      <c r="E186" s="159"/>
      <c r="F186" s="153" t="s">
        <v>484</v>
      </c>
      <c r="G186" s="153" t="s">
        <v>666</v>
      </c>
    </row>
    <row r="187" spans="1:7" ht="14.25">
      <c r="A187" s="125" t="s">
        <v>667</v>
      </c>
      <c r="B187" s="166" t="s">
        <v>668</v>
      </c>
      <c r="C187" s="123">
        <v>74.97633789510157</v>
      </c>
      <c r="E187" s="174"/>
      <c r="F187" s="175"/>
      <c r="G187" s="175"/>
    </row>
    <row r="188" spans="1:7" ht="14.25">
      <c r="A188" s="174"/>
      <c r="B188" s="176"/>
      <c r="C188" s="174"/>
      <c r="D188" s="174"/>
      <c r="E188" s="174"/>
      <c r="F188" s="175"/>
      <c r="G188" s="175"/>
    </row>
    <row r="189" spans="2:7" ht="14.25">
      <c r="B189" s="166" t="s">
        <v>669</v>
      </c>
      <c r="C189" s="174"/>
      <c r="D189" s="174"/>
      <c r="E189" s="174"/>
      <c r="F189" s="175"/>
      <c r="G189" s="175"/>
    </row>
    <row r="190" spans="1:7" ht="14.25">
      <c r="A190" s="125" t="s">
        <v>670</v>
      </c>
      <c r="B190" s="166" t="s">
        <v>671</v>
      </c>
      <c r="C190" s="123">
        <v>1366.241465450019</v>
      </c>
      <c r="D190" s="125">
        <v>29179</v>
      </c>
      <c r="E190" s="174"/>
      <c r="F190" s="105">
        <f>IF($C$214=0,"",IF(C190="[for completion]","",IF(C190="","",C190/$C$214)))</f>
        <v>0.4684998563549222</v>
      </c>
      <c r="G190" s="105">
        <f>IF($D$214=0,"",IF(D190="[for completion]","",IF(D190="","",D190/$D$214)))</f>
        <v>0.7501992544028796</v>
      </c>
    </row>
    <row r="191" spans="1:7" ht="14.25">
      <c r="A191" s="125" t="s">
        <v>672</v>
      </c>
      <c r="B191" s="166" t="s">
        <v>673</v>
      </c>
      <c r="C191" s="123">
        <v>1096.7641683200015</v>
      </c>
      <c r="D191" s="125">
        <v>8181</v>
      </c>
      <c r="E191" s="174"/>
      <c r="F191" s="105">
        <f aca="true" t="shared" si="3" ref="F191:F213">IF($C$214=0,"",IF(C191="[for completion]","",IF(C191="","",C191/$C$214)))</f>
        <v>0.37609300281623165</v>
      </c>
      <c r="G191" s="105">
        <f aca="true" t="shared" si="4" ref="G191:G213">IF($D$214=0,"",IF(D191="[for completion]","",IF(D191="","",D191/$D$214)))</f>
        <v>0.21033551870420364</v>
      </c>
    </row>
    <row r="192" spans="1:7" ht="14.25">
      <c r="A192" s="125" t="s">
        <v>674</v>
      </c>
      <c r="B192" s="166" t="s">
        <v>675</v>
      </c>
      <c r="C192" s="123">
        <v>267.81187109999985</v>
      </c>
      <c r="D192" s="125">
        <v>1124</v>
      </c>
      <c r="E192" s="174"/>
      <c r="F192" s="105">
        <f t="shared" si="3"/>
        <v>0.09183575986633155</v>
      </c>
      <c r="G192" s="105">
        <f t="shared" si="4"/>
        <v>0.028898315978917597</v>
      </c>
    </row>
    <row r="193" spans="1:7" ht="14.25">
      <c r="A193" s="125" t="s">
        <v>676</v>
      </c>
      <c r="B193" s="166" t="s">
        <v>677</v>
      </c>
      <c r="C193" s="123">
        <v>78.10788161999997</v>
      </c>
      <c r="D193" s="125">
        <v>231</v>
      </c>
      <c r="E193" s="174"/>
      <c r="F193" s="105">
        <f t="shared" si="3"/>
        <v>0.026784087765264763</v>
      </c>
      <c r="G193" s="105">
        <f t="shared" si="4"/>
        <v>0.005939066718087158</v>
      </c>
    </row>
    <row r="194" spans="1:7" ht="14.25">
      <c r="A194" s="125" t="s">
        <v>678</v>
      </c>
      <c r="B194" s="166" t="s">
        <v>679</v>
      </c>
      <c r="C194" s="123">
        <v>107.27927593999999</v>
      </c>
      <c r="D194" s="125">
        <v>180</v>
      </c>
      <c r="E194" s="174"/>
      <c r="F194" s="105">
        <f t="shared" si="3"/>
        <v>0.036787293197249785</v>
      </c>
      <c r="G194" s="105">
        <f t="shared" si="4"/>
        <v>0.004627844195912071</v>
      </c>
    </row>
    <row r="195" spans="1:7" ht="14.25">
      <c r="A195" s="125" t="s">
        <v>680</v>
      </c>
      <c r="B195" s="166" t="s">
        <v>603</v>
      </c>
      <c r="C195" s="123"/>
      <c r="E195" s="174"/>
      <c r="F195" s="105">
        <f t="shared" si="3"/>
      </c>
      <c r="G195" s="105">
        <f t="shared" si="4"/>
      </c>
    </row>
    <row r="196" spans="1:7" ht="14.25">
      <c r="A196" s="125" t="s">
        <v>681</v>
      </c>
      <c r="B196" s="166" t="s">
        <v>603</v>
      </c>
      <c r="C196" s="123"/>
      <c r="E196" s="174"/>
      <c r="F196" s="105">
        <f t="shared" si="3"/>
      </c>
      <c r="G196" s="105">
        <f t="shared" si="4"/>
      </c>
    </row>
    <row r="197" spans="1:7" ht="14.25">
      <c r="A197" s="125" t="s">
        <v>682</v>
      </c>
      <c r="B197" s="166" t="s">
        <v>603</v>
      </c>
      <c r="C197" s="123"/>
      <c r="E197" s="174"/>
      <c r="F197" s="105">
        <f t="shared" si="3"/>
      </c>
      <c r="G197" s="105">
        <f t="shared" si="4"/>
      </c>
    </row>
    <row r="198" spans="1:7" ht="14.25">
      <c r="A198" s="125" t="s">
        <v>683</v>
      </c>
      <c r="B198" s="166" t="s">
        <v>603</v>
      </c>
      <c r="C198" s="123"/>
      <c r="E198" s="174"/>
      <c r="F198" s="105">
        <f t="shared" si="3"/>
      </c>
      <c r="G198" s="105">
        <f t="shared" si="4"/>
      </c>
    </row>
    <row r="199" spans="1:7" ht="14.25">
      <c r="A199" s="125" t="s">
        <v>684</v>
      </c>
      <c r="B199" s="166" t="s">
        <v>603</v>
      </c>
      <c r="C199" s="123"/>
      <c r="E199" s="166"/>
      <c r="F199" s="105">
        <f t="shared" si="3"/>
      </c>
      <c r="G199" s="105">
        <f t="shared" si="4"/>
      </c>
    </row>
    <row r="200" spans="1:7" ht="14.25">
      <c r="A200" s="125" t="s">
        <v>685</v>
      </c>
      <c r="B200" s="166" t="s">
        <v>603</v>
      </c>
      <c r="C200" s="123"/>
      <c r="E200" s="166"/>
      <c r="F200" s="105">
        <f t="shared" si="3"/>
      </c>
      <c r="G200" s="105">
        <f t="shared" si="4"/>
      </c>
    </row>
    <row r="201" spans="1:7" ht="14.25">
      <c r="A201" s="125" t="s">
        <v>686</v>
      </c>
      <c r="B201" s="166" t="s">
        <v>603</v>
      </c>
      <c r="E201" s="166"/>
      <c r="F201" s="105">
        <f t="shared" si="3"/>
      </c>
      <c r="G201" s="105">
        <f t="shared" si="4"/>
      </c>
    </row>
    <row r="202" spans="1:7" ht="14.25">
      <c r="A202" s="125" t="s">
        <v>687</v>
      </c>
      <c r="B202" s="166" t="s">
        <v>603</v>
      </c>
      <c r="E202" s="166"/>
      <c r="F202" s="105">
        <f t="shared" si="3"/>
      </c>
      <c r="G202" s="105">
        <f t="shared" si="4"/>
      </c>
    </row>
    <row r="203" spans="1:7" ht="14.25">
      <c r="A203" s="125" t="s">
        <v>688</v>
      </c>
      <c r="B203" s="166" t="s">
        <v>603</v>
      </c>
      <c r="E203" s="166"/>
      <c r="F203" s="105">
        <f t="shared" si="3"/>
      </c>
      <c r="G203" s="105">
        <f t="shared" si="4"/>
      </c>
    </row>
    <row r="204" spans="1:7" ht="14.25">
      <c r="A204" s="125" t="s">
        <v>689</v>
      </c>
      <c r="B204" s="166" t="s">
        <v>603</v>
      </c>
      <c r="E204" s="166"/>
      <c r="F204" s="105">
        <f t="shared" si="3"/>
      </c>
      <c r="G204" s="105">
        <f t="shared" si="4"/>
      </c>
    </row>
    <row r="205" spans="1:7" ht="14.25">
      <c r="A205" s="125" t="s">
        <v>690</v>
      </c>
      <c r="B205" s="166" t="s">
        <v>603</v>
      </c>
      <c r="F205" s="105">
        <f t="shared" si="3"/>
      </c>
      <c r="G205" s="105">
        <f t="shared" si="4"/>
      </c>
    </row>
    <row r="206" spans="1:7" ht="14.25">
      <c r="A206" s="125" t="s">
        <v>691</v>
      </c>
      <c r="B206" s="166" t="s">
        <v>603</v>
      </c>
      <c r="E206" s="157"/>
      <c r="F206" s="105">
        <f t="shared" si="3"/>
      </c>
      <c r="G206" s="105">
        <f t="shared" si="4"/>
      </c>
    </row>
    <row r="207" spans="1:7" ht="14.25">
      <c r="A207" s="125" t="s">
        <v>692</v>
      </c>
      <c r="B207" s="166" t="s">
        <v>603</v>
      </c>
      <c r="E207" s="157"/>
      <c r="F207" s="105">
        <f t="shared" si="3"/>
      </c>
      <c r="G207" s="105">
        <f t="shared" si="4"/>
      </c>
    </row>
    <row r="208" spans="1:7" ht="14.25">
      <c r="A208" s="125" t="s">
        <v>693</v>
      </c>
      <c r="B208" s="166" t="s">
        <v>603</v>
      </c>
      <c r="E208" s="157"/>
      <c r="F208" s="105">
        <f t="shared" si="3"/>
      </c>
      <c r="G208" s="105">
        <f t="shared" si="4"/>
      </c>
    </row>
    <row r="209" spans="1:7" ht="14.25">
      <c r="A209" s="125" t="s">
        <v>694</v>
      </c>
      <c r="B209" s="166" t="s">
        <v>603</v>
      </c>
      <c r="E209" s="157"/>
      <c r="F209" s="105">
        <f t="shared" si="3"/>
      </c>
      <c r="G209" s="105">
        <f t="shared" si="4"/>
      </c>
    </row>
    <row r="210" spans="1:7" ht="14.25">
      <c r="A210" s="125" t="s">
        <v>695</v>
      </c>
      <c r="B210" s="166" t="s">
        <v>603</v>
      </c>
      <c r="E210" s="157"/>
      <c r="F210" s="105">
        <f t="shared" si="3"/>
      </c>
      <c r="G210" s="105">
        <f t="shared" si="4"/>
      </c>
    </row>
    <row r="211" spans="1:7" ht="14.25">
      <c r="A211" s="125" t="s">
        <v>696</v>
      </c>
      <c r="B211" s="166" t="s">
        <v>603</v>
      </c>
      <c r="E211" s="157"/>
      <c r="F211" s="105">
        <f t="shared" si="3"/>
      </c>
      <c r="G211" s="105">
        <f t="shared" si="4"/>
      </c>
    </row>
    <row r="212" spans="1:7" ht="14.25">
      <c r="A212" s="125" t="s">
        <v>697</v>
      </c>
      <c r="B212" s="166" t="s">
        <v>603</v>
      </c>
      <c r="E212" s="157"/>
      <c r="F212" s="105">
        <f t="shared" si="3"/>
      </c>
      <c r="G212" s="105">
        <f t="shared" si="4"/>
      </c>
    </row>
    <row r="213" spans="1:7" ht="14.25">
      <c r="A213" s="125" t="s">
        <v>698</v>
      </c>
      <c r="B213" s="166" t="s">
        <v>603</v>
      </c>
      <c r="E213" s="157"/>
      <c r="F213" s="105">
        <f t="shared" si="3"/>
      </c>
      <c r="G213" s="105">
        <f t="shared" si="4"/>
      </c>
    </row>
    <row r="214" spans="1:7" ht="14.25">
      <c r="A214" s="125" t="s">
        <v>699</v>
      </c>
      <c r="B214" s="177" t="s">
        <v>66</v>
      </c>
      <c r="C214" s="178">
        <f>SUM(C190:C213)</f>
        <v>2916.2046624300206</v>
      </c>
      <c r="D214" s="166">
        <f>SUM(D190:D213)</f>
        <v>38895</v>
      </c>
      <c r="E214" s="157"/>
      <c r="F214" s="179">
        <f>SUM(F190:F213)</f>
        <v>0.9999999999999999</v>
      </c>
      <c r="G214" s="179">
        <f>SUM(G190:G213)</f>
        <v>1</v>
      </c>
    </row>
    <row r="215" spans="1:7" ht="15" customHeight="1">
      <c r="A215" s="153"/>
      <c r="B215" s="154" t="s">
        <v>700</v>
      </c>
      <c r="C215" s="153" t="s">
        <v>664</v>
      </c>
      <c r="D215" s="153" t="s">
        <v>665</v>
      </c>
      <c r="E215" s="159"/>
      <c r="F215" s="153" t="s">
        <v>484</v>
      </c>
      <c r="G215" s="153" t="s">
        <v>666</v>
      </c>
    </row>
    <row r="216" spans="1:7" ht="14.25">
      <c r="A216" s="125" t="s">
        <v>701</v>
      </c>
      <c r="B216" s="125" t="s">
        <v>702</v>
      </c>
      <c r="C216" s="123">
        <v>0.593461810036407</v>
      </c>
      <c r="G216" s="125"/>
    </row>
    <row r="217" ht="14.25">
      <c r="G217" s="125"/>
    </row>
    <row r="218" spans="2:7" ht="14.25">
      <c r="B218" s="166" t="s">
        <v>703</v>
      </c>
      <c r="G218" s="125"/>
    </row>
    <row r="219" spans="1:7" ht="14.25">
      <c r="A219" s="125" t="s">
        <v>704</v>
      </c>
      <c r="B219" s="125" t="s">
        <v>705</v>
      </c>
      <c r="C219" s="123">
        <v>734.366458579997</v>
      </c>
      <c r="D219" s="125">
        <v>14966</v>
      </c>
      <c r="F219" s="105">
        <f aca="true" t="shared" si="5" ref="F219:F233">IF($C$227=0,"",IF(C219="[for completion]","",C219/$C$227))</f>
        <v>0.25182267487634735</v>
      </c>
      <c r="G219" s="105">
        <f aca="true" t="shared" si="6" ref="G219:G233">IF($D$227=0,"",IF(D219="[for completion]","",D219/$D$227))</f>
        <v>0.38477953464455583</v>
      </c>
    </row>
    <row r="220" spans="1:7" ht="14.25">
      <c r="A220" s="125" t="s">
        <v>706</v>
      </c>
      <c r="B220" s="125" t="s">
        <v>707</v>
      </c>
      <c r="C220" s="123">
        <v>351.7707346299997</v>
      </c>
      <c r="D220" s="125">
        <v>4874</v>
      </c>
      <c r="F220" s="105">
        <f t="shared" si="5"/>
        <v>0.12062621638389351</v>
      </c>
      <c r="G220" s="105">
        <f t="shared" si="6"/>
        <v>0.12531173672708573</v>
      </c>
    </row>
    <row r="221" spans="1:7" ht="14.25">
      <c r="A221" s="125" t="s">
        <v>708</v>
      </c>
      <c r="B221" s="125" t="s">
        <v>709</v>
      </c>
      <c r="C221" s="123">
        <v>366.0016629899998</v>
      </c>
      <c r="D221" s="125">
        <v>4587</v>
      </c>
      <c r="F221" s="105">
        <f t="shared" si="5"/>
        <v>0.12550616481252738</v>
      </c>
      <c r="G221" s="105">
        <f t="shared" si="6"/>
        <v>0.11793289625915927</v>
      </c>
    </row>
    <row r="222" spans="1:7" ht="14.25">
      <c r="A222" s="125" t="s">
        <v>710</v>
      </c>
      <c r="B222" s="125" t="s">
        <v>711</v>
      </c>
      <c r="C222" s="123">
        <v>386.84641245999984</v>
      </c>
      <c r="D222" s="125">
        <v>4309</v>
      </c>
      <c r="F222" s="105">
        <f t="shared" si="5"/>
        <v>0.13265406829767945</v>
      </c>
      <c r="G222" s="105">
        <f t="shared" si="6"/>
        <v>0.11078544800102841</v>
      </c>
    </row>
    <row r="223" spans="1:7" ht="14.25">
      <c r="A223" s="125" t="s">
        <v>712</v>
      </c>
      <c r="B223" s="125" t="s">
        <v>713</v>
      </c>
      <c r="C223" s="123">
        <v>386.3121611899997</v>
      </c>
      <c r="D223" s="125">
        <v>3801</v>
      </c>
      <c r="F223" s="105">
        <f t="shared" si="5"/>
        <v>0.13247086741439337</v>
      </c>
      <c r="G223" s="105">
        <f t="shared" si="6"/>
        <v>0.09772464327034323</v>
      </c>
    </row>
    <row r="224" spans="1:7" ht="14.25">
      <c r="A224" s="125" t="s">
        <v>714</v>
      </c>
      <c r="B224" s="125" t="s">
        <v>715</v>
      </c>
      <c r="C224" s="123">
        <v>420.5222045799993</v>
      </c>
      <c r="D224" s="125">
        <v>3937</v>
      </c>
      <c r="F224" s="105">
        <f t="shared" si="5"/>
        <v>0.14420188335807319</v>
      </c>
      <c r="G224" s="105">
        <f t="shared" si="6"/>
        <v>0.10122123666281013</v>
      </c>
    </row>
    <row r="225" spans="1:7" ht="14.25">
      <c r="A225" s="125" t="s">
        <v>716</v>
      </c>
      <c r="B225" s="125" t="s">
        <v>717</v>
      </c>
      <c r="C225" s="123">
        <v>229.79223689999978</v>
      </c>
      <c r="D225" s="125">
        <v>1901</v>
      </c>
      <c r="F225" s="105">
        <f t="shared" si="5"/>
        <v>0.07879839157397138</v>
      </c>
      <c r="G225" s="105">
        <f t="shared" si="6"/>
        <v>0.04887517675793804</v>
      </c>
    </row>
    <row r="226" spans="1:7" ht="14.25">
      <c r="A226" s="125" t="s">
        <v>718</v>
      </c>
      <c r="B226" s="125" t="s">
        <v>719</v>
      </c>
      <c r="C226" s="123">
        <v>40.59279110000001</v>
      </c>
      <c r="D226" s="125">
        <v>520</v>
      </c>
      <c r="F226" s="105">
        <f t="shared" si="5"/>
        <v>0.013919733283114334</v>
      </c>
      <c r="G226" s="105">
        <f t="shared" si="6"/>
        <v>0.013369327677079317</v>
      </c>
    </row>
    <row r="227" spans="1:7" ht="14.25">
      <c r="A227" s="125" t="s">
        <v>720</v>
      </c>
      <c r="B227" s="177" t="s">
        <v>66</v>
      </c>
      <c r="C227" s="123">
        <f>SUM(C219:C226)</f>
        <v>2916.204662429995</v>
      </c>
      <c r="D227" s="125">
        <f>SUM(D219:D226)</f>
        <v>38895</v>
      </c>
      <c r="F227" s="157">
        <f>SUM(F219:F226)</f>
        <v>1</v>
      </c>
      <c r="G227" s="157">
        <f>SUM(G219:G226)</f>
        <v>1</v>
      </c>
    </row>
    <row r="228" spans="1:7" ht="14.25" outlineLevel="1">
      <c r="A228" s="125" t="s">
        <v>721</v>
      </c>
      <c r="B228" s="158" t="s">
        <v>722</v>
      </c>
      <c r="F228" s="105">
        <f t="shared" si="5"/>
        <v>0</v>
      </c>
      <c r="G228" s="105">
        <f t="shared" si="6"/>
        <v>0</v>
      </c>
    </row>
    <row r="229" spans="1:7" ht="14.25" outlineLevel="1">
      <c r="A229" s="125" t="s">
        <v>723</v>
      </c>
      <c r="B229" s="158" t="s">
        <v>724</v>
      </c>
      <c r="F229" s="105">
        <f t="shared" si="5"/>
        <v>0</v>
      </c>
      <c r="G229" s="105">
        <f t="shared" si="6"/>
        <v>0</v>
      </c>
    </row>
    <row r="230" spans="1:7" ht="14.25" outlineLevel="1">
      <c r="A230" s="125" t="s">
        <v>725</v>
      </c>
      <c r="B230" s="158" t="s">
        <v>726</v>
      </c>
      <c r="F230" s="105">
        <f t="shared" si="5"/>
        <v>0</v>
      </c>
      <c r="G230" s="105">
        <f t="shared" si="6"/>
        <v>0</v>
      </c>
    </row>
    <row r="231" spans="1:7" ht="14.25" outlineLevel="1">
      <c r="A231" s="125" t="s">
        <v>727</v>
      </c>
      <c r="B231" s="158" t="s">
        <v>728</v>
      </c>
      <c r="F231" s="105">
        <f t="shared" si="5"/>
        <v>0</v>
      </c>
      <c r="G231" s="105">
        <f t="shared" si="6"/>
        <v>0</v>
      </c>
    </row>
    <row r="232" spans="1:7" ht="14.25" outlineLevel="1">
      <c r="A232" s="125" t="s">
        <v>729</v>
      </c>
      <c r="B232" s="158" t="s">
        <v>730</v>
      </c>
      <c r="F232" s="105">
        <f t="shared" si="5"/>
        <v>0</v>
      </c>
      <c r="G232" s="105">
        <f t="shared" si="6"/>
        <v>0</v>
      </c>
    </row>
    <row r="233" spans="1:7" ht="14.25" outlineLevel="1">
      <c r="A233" s="125" t="s">
        <v>731</v>
      </c>
      <c r="B233" s="158" t="s">
        <v>732</v>
      </c>
      <c r="F233" s="105">
        <f t="shared" si="5"/>
        <v>0</v>
      </c>
      <c r="G233" s="105">
        <f t="shared" si="6"/>
        <v>0</v>
      </c>
    </row>
    <row r="234" spans="1:7" ht="14.25" outlineLevel="1">
      <c r="A234" s="125" t="s">
        <v>733</v>
      </c>
      <c r="B234" s="158"/>
      <c r="F234" s="105"/>
      <c r="G234" s="105"/>
    </row>
    <row r="235" spans="1:7" ht="14.25" outlineLevel="1">
      <c r="A235" s="125" t="s">
        <v>734</v>
      </c>
      <c r="B235" s="158"/>
      <c r="F235" s="105"/>
      <c r="G235" s="105"/>
    </row>
    <row r="236" spans="1:7" ht="14.25" outlineLevel="1">
      <c r="A236" s="125" t="s">
        <v>735</v>
      </c>
      <c r="B236" s="158"/>
      <c r="F236" s="105"/>
      <c r="G236" s="105"/>
    </row>
    <row r="237" spans="1:7" ht="15" customHeight="1">
      <c r="A237" s="153"/>
      <c r="B237" s="154" t="s">
        <v>736</v>
      </c>
      <c r="C237" s="153" t="s">
        <v>664</v>
      </c>
      <c r="D237" s="153" t="s">
        <v>665</v>
      </c>
      <c r="E237" s="159"/>
      <c r="F237" s="153" t="s">
        <v>484</v>
      </c>
      <c r="G237" s="153" t="s">
        <v>666</v>
      </c>
    </row>
    <row r="238" spans="1:7" ht="14.25">
      <c r="A238" s="125" t="s">
        <v>737</v>
      </c>
      <c r="B238" s="125" t="s">
        <v>702</v>
      </c>
      <c r="C238" s="157">
        <v>0.5378423340645397</v>
      </c>
      <c r="G238" s="125"/>
    </row>
    <row r="239" ht="14.25">
      <c r="G239" s="125"/>
    </row>
    <row r="240" spans="2:7" ht="14.25">
      <c r="B240" s="166" t="s">
        <v>703</v>
      </c>
      <c r="G240" s="125"/>
    </row>
    <row r="241" spans="1:7" ht="14.25">
      <c r="A241" s="125" t="s">
        <v>738</v>
      </c>
      <c r="B241" s="125" t="s">
        <v>705</v>
      </c>
      <c r="C241" s="123">
        <v>956.6928895399974</v>
      </c>
      <c r="D241" s="125">
        <v>18832</v>
      </c>
      <c r="F241" s="105">
        <f>IF($C$249=0,"",IF(C241="[Mark as ND1 if not relevant]","",C241/$C$249))</f>
        <v>0.3280609560313955</v>
      </c>
      <c r="G241" s="105">
        <f>IF($D$249=0,"",IF(D241="[Mark as ND1 if not relevant]","",D241/$D$249))</f>
        <v>0.484175343874534</v>
      </c>
    </row>
    <row r="242" spans="1:7" ht="14.25">
      <c r="A242" s="125" t="s">
        <v>739</v>
      </c>
      <c r="B242" s="125" t="s">
        <v>707</v>
      </c>
      <c r="C242" s="123">
        <v>354.9913346499999</v>
      </c>
      <c r="D242" s="125">
        <v>4465</v>
      </c>
      <c r="F242" s="105">
        <f aca="true" t="shared" si="7" ref="F242:F248">IF($C$249=0,"",IF(C242="[Mark as ND1 if not relevant]","",C242/$C$249))</f>
        <v>0.12173059704053661</v>
      </c>
      <c r="G242" s="105">
        <f aca="true" t="shared" si="8" ref="G242:G248">IF($D$249=0,"",IF(D242="[Mark as ND1 if not relevant]","",D242/$D$249))</f>
        <v>0.11479624630415221</v>
      </c>
    </row>
    <row r="243" spans="1:7" ht="14.25">
      <c r="A243" s="125" t="s">
        <v>740</v>
      </c>
      <c r="B243" s="125" t="s">
        <v>709</v>
      </c>
      <c r="C243" s="123">
        <v>355.57982739000016</v>
      </c>
      <c r="D243" s="125">
        <v>4102</v>
      </c>
      <c r="F243" s="105">
        <f t="shared" si="7"/>
        <v>0.12193239794552176</v>
      </c>
      <c r="G243" s="105">
        <f t="shared" si="8"/>
        <v>0.10546342717572953</v>
      </c>
    </row>
    <row r="244" spans="1:7" ht="14.25">
      <c r="A244" s="125" t="s">
        <v>741</v>
      </c>
      <c r="B244" s="125" t="s">
        <v>711</v>
      </c>
      <c r="C244" s="123">
        <v>372.1387315800001</v>
      </c>
      <c r="D244" s="125">
        <v>3858</v>
      </c>
      <c r="F244" s="105">
        <f t="shared" si="7"/>
        <v>0.12761063596610084</v>
      </c>
      <c r="G244" s="105">
        <f t="shared" si="8"/>
        <v>0.09919012726571538</v>
      </c>
    </row>
    <row r="245" spans="1:7" ht="14.25">
      <c r="A245" s="125" t="s">
        <v>742</v>
      </c>
      <c r="B245" s="125" t="s">
        <v>713</v>
      </c>
      <c r="C245" s="123">
        <v>364.4438507199991</v>
      </c>
      <c r="D245" s="125">
        <v>3339</v>
      </c>
      <c r="F245" s="105">
        <f t="shared" si="7"/>
        <v>0.12497197313178895</v>
      </c>
      <c r="G245" s="105">
        <f t="shared" si="8"/>
        <v>0.08584650983416892</v>
      </c>
    </row>
    <row r="246" spans="1:7" ht="14.25">
      <c r="A246" s="125" t="s">
        <v>743</v>
      </c>
      <c r="B246" s="125" t="s">
        <v>715</v>
      </c>
      <c r="C246" s="123">
        <v>353.5958881099991</v>
      </c>
      <c r="D246" s="125">
        <v>2998</v>
      </c>
      <c r="F246" s="105">
        <f t="shared" si="7"/>
        <v>0.12125208242941259</v>
      </c>
      <c r="G246" s="105">
        <f t="shared" si="8"/>
        <v>0.07707931610746882</v>
      </c>
    </row>
    <row r="247" spans="1:7" ht="14.25">
      <c r="A247" s="125" t="s">
        <v>744</v>
      </c>
      <c r="B247" s="125" t="s">
        <v>717</v>
      </c>
      <c r="C247" s="123">
        <v>135.63452645</v>
      </c>
      <c r="D247" s="125">
        <v>1046</v>
      </c>
      <c r="F247" s="105">
        <f t="shared" si="7"/>
        <v>0.046510633563345095</v>
      </c>
      <c r="G247" s="105">
        <f t="shared" si="8"/>
        <v>0.0268929168273557</v>
      </c>
    </row>
    <row r="248" spans="1:7" ht="14.25">
      <c r="A248" s="125" t="s">
        <v>745</v>
      </c>
      <c r="B248" s="125" t="s">
        <v>719</v>
      </c>
      <c r="C248" s="123">
        <v>23.12761399</v>
      </c>
      <c r="D248" s="125">
        <v>255</v>
      </c>
      <c r="F248" s="105">
        <f t="shared" si="7"/>
        <v>0.007930723891898717</v>
      </c>
      <c r="G248" s="105">
        <f t="shared" si="8"/>
        <v>0.006556112610875434</v>
      </c>
    </row>
    <row r="249" spans="1:7" ht="14.25">
      <c r="A249" s="125" t="s">
        <v>746</v>
      </c>
      <c r="B249" s="177" t="s">
        <v>66</v>
      </c>
      <c r="C249" s="123">
        <f>SUM(C241:C248)</f>
        <v>2916.2046624299956</v>
      </c>
      <c r="D249" s="125">
        <f>SUM(D241:D248)</f>
        <v>38895</v>
      </c>
      <c r="F249" s="157">
        <f>SUM(F241:F248)</f>
        <v>1</v>
      </c>
      <c r="G249" s="157">
        <f>SUM(G241:G248)</f>
        <v>0.9999999999999999</v>
      </c>
    </row>
    <row r="250" spans="1:7" ht="14.25" outlineLevel="1">
      <c r="A250" s="125" t="s">
        <v>747</v>
      </c>
      <c r="B250" s="158" t="s">
        <v>722</v>
      </c>
      <c r="F250" s="105">
        <f aca="true" t="shared" si="9" ref="F250:F255">IF($C$249=0,"",IF(C250="[for completion]","",C250/$C$249))</f>
        <v>0</v>
      </c>
      <c r="G250" s="105">
        <f aca="true" t="shared" si="10" ref="G250:G255">IF($D$249=0,"",IF(D250="[for completion]","",D250/$D$249))</f>
        <v>0</v>
      </c>
    </row>
    <row r="251" spans="1:7" ht="14.25" outlineLevel="1">
      <c r="A251" s="125" t="s">
        <v>748</v>
      </c>
      <c r="B251" s="158" t="s">
        <v>724</v>
      </c>
      <c r="F251" s="105">
        <f t="shared" si="9"/>
        <v>0</v>
      </c>
      <c r="G251" s="105">
        <f t="shared" si="10"/>
        <v>0</v>
      </c>
    </row>
    <row r="252" spans="1:7" ht="14.25" outlineLevel="1">
      <c r="A252" s="125" t="s">
        <v>749</v>
      </c>
      <c r="B252" s="158" t="s">
        <v>726</v>
      </c>
      <c r="F252" s="105">
        <f t="shared" si="9"/>
        <v>0</v>
      </c>
      <c r="G252" s="105">
        <f t="shared" si="10"/>
        <v>0</v>
      </c>
    </row>
    <row r="253" spans="1:7" ht="14.25" outlineLevel="1">
      <c r="A253" s="125" t="s">
        <v>750</v>
      </c>
      <c r="B253" s="158" t="s">
        <v>728</v>
      </c>
      <c r="F253" s="105">
        <f t="shared" si="9"/>
        <v>0</v>
      </c>
      <c r="G253" s="105">
        <f t="shared" si="10"/>
        <v>0</v>
      </c>
    </row>
    <row r="254" spans="1:7" ht="14.25" outlineLevel="1">
      <c r="A254" s="125" t="s">
        <v>751</v>
      </c>
      <c r="B254" s="158" t="s">
        <v>730</v>
      </c>
      <c r="F254" s="105">
        <f t="shared" si="9"/>
        <v>0</v>
      </c>
      <c r="G254" s="105">
        <f t="shared" si="10"/>
        <v>0</v>
      </c>
    </row>
    <row r="255" spans="1:7" ht="14.25" outlineLevel="1">
      <c r="A255" s="125" t="s">
        <v>752</v>
      </c>
      <c r="B255" s="158" t="s">
        <v>732</v>
      </c>
      <c r="F255" s="105">
        <f t="shared" si="9"/>
        <v>0</v>
      </c>
      <c r="G255" s="105">
        <f t="shared" si="10"/>
        <v>0</v>
      </c>
    </row>
    <row r="256" spans="1:7" ht="14.25" outlineLevel="1">
      <c r="A256" s="125" t="s">
        <v>753</v>
      </c>
      <c r="B256" s="158"/>
      <c r="F256" s="105"/>
      <c r="G256" s="105"/>
    </row>
    <row r="257" spans="1:7" ht="14.25" outlineLevel="1">
      <c r="A257" s="125" t="s">
        <v>754</v>
      </c>
      <c r="B257" s="158"/>
      <c r="F257" s="105"/>
      <c r="G257" s="105"/>
    </row>
    <row r="258" spans="1:7" ht="14.25" outlineLevel="1">
      <c r="A258" s="125" t="s">
        <v>755</v>
      </c>
      <c r="B258" s="158"/>
      <c r="F258" s="105"/>
      <c r="G258" s="105"/>
    </row>
    <row r="259" spans="1:7" ht="15" customHeight="1">
      <c r="A259" s="153"/>
      <c r="B259" s="154" t="s">
        <v>756</v>
      </c>
      <c r="C259" s="153" t="s">
        <v>484</v>
      </c>
      <c r="D259" s="153"/>
      <c r="E259" s="159"/>
      <c r="F259" s="153"/>
      <c r="G259" s="153"/>
    </row>
    <row r="260" spans="1:7" ht="14.25">
      <c r="A260" s="125" t="s">
        <v>757</v>
      </c>
      <c r="B260" s="125" t="s">
        <v>1959</v>
      </c>
      <c r="C260" s="157">
        <v>0</v>
      </c>
      <c r="E260" s="157"/>
      <c r="F260" s="157"/>
      <c r="G260" s="157"/>
    </row>
    <row r="261" spans="1:6" ht="14.25">
      <c r="A261" s="125" t="s">
        <v>758</v>
      </c>
      <c r="B261" s="125" t="s">
        <v>759</v>
      </c>
      <c r="C261" s="157">
        <v>0</v>
      </c>
      <c r="E261" s="157"/>
      <c r="F261" s="157"/>
    </row>
    <row r="262" spans="1:6" ht="14.25">
      <c r="A262" s="125" t="s">
        <v>760</v>
      </c>
      <c r="B262" s="125" t="s">
        <v>761</v>
      </c>
      <c r="C262" s="157">
        <v>0</v>
      </c>
      <c r="E262" s="157"/>
      <c r="F262" s="157"/>
    </row>
    <row r="263" spans="1:14" ht="14.25">
      <c r="A263" s="125" t="s">
        <v>762</v>
      </c>
      <c r="B263" s="166" t="s">
        <v>763</v>
      </c>
      <c r="C263" s="157">
        <v>0</v>
      </c>
      <c r="D263" s="174"/>
      <c r="E263" s="174"/>
      <c r="F263" s="175"/>
      <c r="G263" s="175"/>
      <c r="H263" s="137"/>
      <c r="I263" s="125"/>
      <c r="J263" s="125"/>
      <c r="K263" s="125"/>
      <c r="L263" s="137"/>
      <c r="M263" s="137"/>
      <c r="N263" s="137"/>
    </row>
    <row r="264" spans="1:6" ht="14.25">
      <c r="A264" s="125" t="s">
        <v>764</v>
      </c>
      <c r="B264" s="125" t="s">
        <v>64</v>
      </c>
      <c r="C264" s="157">
        <v>1</v>
      </c>
      <c r="E264" s="157"/>
      <c r="F264" s="157"/>
    </row>
    <row r="265" spans="1:6" ht="14.25" outlineLevel="1">
      <c r="A265" s="125" t="s">
        <v>765</v>
      </c>
      <c r="B265" s="158" t="s">
        <v>766</v>
      </c>
      <c r="C265" s="157"/>
      <c r="E265" s="157"/>
      <c r="F265" s="157"/>
    </row>
    <row r="266" spans="1:6" ht="14.25" outlineLevel="1">
      <c r="A266" s="125" t="s">
        <v>767</v>
      </c>
      <c r="B266" s="158" t="s">
        <v>768</v>
      </c>
      <c r="C266" s="180"/>
      <c r="E266" s="157"/>
      <c r="F266" s="157"/>
    </row>
    <row r="267" spans="1:6" ht="14.25" outlineLevel="1">
      <c r="A267" s="125" t="s">
        <v>769</v>
      </c>
      <c r="B267" s="158" t="s">
        <v>770</v>
      </c>
      <c r="C267" s="157"/>
      <c r="E267" s="157"/>
      <c r="F267" s="157"/>
    </row>
    <row r="268" spans="1:6" ht="14.25" outlineLevel="1">
      <c r="A268" s="125" t="s">
        <v>771</v>
      </c>
      <c r="B268" s="158" t="s">
        <v>772</v>
      </c>
      <c r="C268" s="157"/>
      <c r="E268" s="157"/>
      <c r="F268" s="157"/>
    </row>
    <row r="269" spans="1:6" ht="14.25" outlineLevel="1">
      <c r="A269" s="125" t="s">
        <v>773</v>
      </c>
      <c r="B269" s="158" t="s">
        <v>774</v>
      </c>
      <c r="C269" s="157"/>
      <c r="E269" s="157"/>
      <c r="F269" s="157"/>
    </row>
    <row r="270" spans="1:6" ht="14.25" outlineLevel="1">
      <c r="A270" s="125" t="s">
        <v>775</v>
      </c>
      <c r="B270" s="158" t="s">
        <v>167</v>
      </c>
      <c r="C270" s="157"/>
      <c r="E270" s="157"/>
      <c r="F270" s="157"/>
    </row>
    <row r="271" spans="1:6" ht="14.25" outlineLevel="1">
      <c r="A271" s="125" t="s">
        <v>776</v>
      </c>
      <c r="B271" s="158" t="s">
        <v>167</v>
      </c>
      <c r="C271" s="157"/>
      <c r="E271" s="157"/>
      <c r="F271" s="157"/>
    </row>
    <row r="272" spans="1:6" ht="14.25" outlineLevel="1">
      <c r="A272" s="125" t="s">
        <v>777</v>
      </c>
      <c r="B272" s="158" t="s">
        <v>167</v>
      </c>
      <c r="C272" s="157"/>
      <c r="E272" s="157"/>
      <c r="F272" s="157"/>
    </row>
    <row r="273" spans="1:6" ht="14.25" outlineLevel="1">
      <c r="A273" s="125" t="s">
        <v>778</v>
      </c>
      <c r="B273" s="158" t="s">
        <v>167</v>
      </c>
      <c r="C273" s="157"/>
      <c r="E273" s="157"/>
      <c r="F273" s="157"/>
    </row>
    <row r="274" spans="1:6" ht="14.25" outlineLevel="1">
      <c r="A274" s="125" t="s">
        <v>779</v>
      </c>
      <c r="B274" s="158" t="s">
        <v>167</v>
      </c>
      <c r="C274" s="157"/>
      <c r="E274" s="157"/>
      <c r="F274" s="157"/>
    </row>
    <row r="275" spans="1:6" ht="14.25" outlineLevel="1">
      <c r="A275" s="125" t="s">
        <v>780</v>
      </c>
      <c r="B275" s="158" t="s">
        <v>167</v>
      </c>
      <c r="C275" s="157"/>
      <c r="E275" s="157"/>
      <c r="F275" s="157"/>
    </row>
    <row r="276" spans="1:7" ht="15" customHeight="1">
      <c r="A276" s="153"/>
      <c r="B276" s="154" t="s">
        <v>781</v>
      </c>
      <c r="C276" s="153" t="s">
        <v>484</v>
      </c>
      <c r="D276" s="153"/>
      <c r="E276" s="159"/>
      <c r="F276" s="153"/>
      <c r="G276" s="155"/>
    </row>
    <row r="277" spans="1:6" ht="14.25">
      <c r="A277" s="125" t="s">
        <v>782</v>
      </c>
      <c r="B277" s="125" t="s">
        <v>783</v>
      </c>
      <c r="C277" s="157">
        <v>1</v>
      </c>
      <c r="E277" s="137"/>
      <c r="F277" s="137"/>
    </row>
    <row r="278" spans="1:6" ht="14.25">
      <c r="A278" s="125" t="s">
        <v>784</v>
      </c>
      <c r="B278" s="125" t="s">
        <v>785</v>
      </c>
      <c r="C278" s="157">
        <v>0</v>
      </c>
      <c r="E278" s="137"/>
      <c r="F278" s="137"/>
    </row>
    <row r="279" spans="1:6" ht="14.25">
      <c r="A279" s="125" t="s">
        <v>786</v>
      </c>
      <c r="B279" s="125" t="s">
        <v>64</v>
      </c>
      <c r="C279" s="157">
        <v>0</v>
      </c>
      <c r="E279" s="137"/>
      <c r="F279" s="137"/>
    </row>
    <row r="280" spans="1:6" ht="14.25" outlineLevel="1">
      <c r="A280" s="125" t="s">
        <v>787</v>
      </c>
      <c r="C280" s="163"/>
      <c r="E280" s="137"/>
      <c r="F280" s="137"/>
    </row>
    <row r="281" spans="1:6" ht="14.25" outlineLevel="1">
      <c r="A281" s="125" t="s">
        <v>788</v>
      </c>
      <c r="C281" s="163"/>
      <c r="E281" s="137"/>
      <c r="F281" s="137"/>
    </row>
    <row r="282" spans="1:6" ht="14.25" outlineLevel="1">
      <c r="A282" s="125" t="s">
        <v>789</v>
      </c>
      <c r="C282" s="163"/>
      <c r="E282" s="137"/>
      <c r="F282" s="137"/>
    </row>
    <row r="283" spans="1:6" ht="14.25" outlineLevel="1">
      <c r="A283" s="125" t="s">
        <v>790</v>
      </c>
      <c r="C283" s="163"/>
      <c r="E283" s="137"/>
      <c r="F283" s="137"/>
    </row>
    <row r="284" spans="1:6" ht="14.25" outlineLevel="1">
      <c r="A284" s="125" t="s">
        <v>791</v>
      </c>
      <c r="C284" s="163"/>
      <c r="E284" s="137"/>
      <c r="F284" s="137"/>
    </row>
    <row r="285" spans="1:6" ht="14.25" outlineLevel="1">
      <c r="A285" s="125" t="s">
        <v>792</v>
      </c>
      <c r="C285" s="163"/>
      <c r="E285" s="137"/>
      <c r="F285" s="137"/>
    </row>
    <row r="286" spans="1:7" ht="18">
      <c r="A286" s="171"/>
      <c r="B286" s="172" t="s">
        <v>1960</v>
      </c>
      <c r="C286" s="171"/>
      <c r="D286" s="171"/>
      <c r="E286" s="171"/>
      <c r="F286" s="173"/>
      <c r="G286" s="173"/>
    </row>
    <row r="287" spans="1:7" ht="15" customHeight="1">
      <c r="A287" s="153"/>
      <c r="B287" s="154" t="s">
        <v>793</v>
      </c>
      <c r="C287" s="153" t="s">
        <v>664</v>
      </c>
      <c r="D287" s="153" t="s">
        <v>665</v>
      </c>
      <c r="E287" s="153"/>
      <c r="F287" s="153" t="s">
        <v>485</v>
      </c>
      <c r="G287" s="153" t="s">
        <v>666</v>
      </c>
    </row>
    <row r="288" spans="1:7" ht="14.25">
      <c r="A288" s="125" t="s">
        <v>794</v>
      </c>
      <c r="B288" s="125" t="s">
        <v>668</v>
      </c>
      <c r="D288" s="174"/>
      <c r="E288" s="174"/>
      <c r="F288" s="175"/>
      <c r="G288" s="175"/>
    </row>
    <row r="289" spans="1:7" ht="14.25">
      <c r="A289" s="174"/>
      <c r="D289" s="174"/>
      <c r="E289" s="174"/>
      <c r="F289" s="175"/>
      <c r="G289" s="175"/>
    </row>
    <row r="290" spans="2:7" ht="14.25">
      <c r="B290" s="125" t="s">
        <v>669</v>
      </c>
      <c r="D290" s="174"/>
      <c r="E290" s="174"/>
      <c r="F290" s="175"/>
      <c r="G290" s="175"/>
    </row>
    <row r="291" spans="1:7" ht="14.25">
      <c r="A291" s="125" t="s">
        <v>795</v>
      </c>
      <c r="B291" s="166" t="s">
        <v>603</v>
      </c>
      <c r="E291" s="174"/>
      <c r="F291" s="105">
        <f aca="true" t="shared" si="11" ref="F291:F314">IF($C$315=0,"",IF(C291="[for completion]","",C291/$C$315))</f>
      </c>
      <c r="G291" s="105">
        <f aca="true" t="shared" si="12" ref="G291:G314">IF($D$315=0,"",IF(D291="[for completion]","",D291/$D$315))</f>
      </c>
    </row>
    <row r="292" spans="1:7" ht="14.25">
      <c r="A292" s="125" t="s">
        <v>796</v>
      </c>
      <c r="B292" s="166" t="s">
        <v>603</v>
      </c>
      <c r="E292" s="174"/>
      <c r="F292" s="105">
        <f t="shared" si="11"/>
      </c>
      <c r="G292" s="105">
        <f t="shared" si="12"/>
      </c>
    </row>
    <row r="293" spans="1:7" ht="14.25">
      <c r="A293" s="125" t="s">
        <v>797</v>
      </c>
      <c r="B293" s="166" t="s">
        <v>603</v>
      </c>
      <c r="E293" s="174"/>
      <c r="F293" s="105">
        <f t="shared" si="11"/>
      </c>
      <c r="G293" s="105">
        <f t="shared" si="12"/>
      </c>
    </row>
    <row r="294" spans="1:7" ht="14.25">
      <c r="A294" s="125" t="s">
        <v>798</v>
      </c>
      <c r="B294" s="166" t="s">
        <v>603</v>
      </c>
      <c r="E294" s="174"/>
      <c r="F294" s="105">
        <f t="shared" si="11"/>
      </c>
      <c r="G294" s="105">
        <f t="shared" si="12"/>
      </c>
    </row>
    <row r="295" spans="1:7" ht="14.25">
      <c r="A295" s="125" t="s">
        <v>799</v>
      </c>
      <c r="B295" s="166" t="s">
        <v>603</v>
      </c>
      <c r="E295" s="174"/>
      <c r="F295" s="105">
        <f t="shared" si="11"/>
      </c>
      <c r="G295" s="105">
        <f t="shared" si="12"/>
      </c>
    </row>
    <row r="296" spans="1:7" ht="14.25">
      <c r="A296" s="125" t="s">
        <v>800</v>
      </c>
      <c r="B296" s="166" t="s">
        <v>603</v>
      </c>
      <c r="E296" s="174"/>
      <c r="F296" s="105">
        <f t="shared" si="11"/>
      </c>
      <c r="G296" s="105">
        <f t="shared" si="12"/>
      </c>
    </row>
    <row r="297" spans="1:7" ht="14.25">
      <c r="A297" s="125" t="s">
        <v>801</v>
      </c>
      <c r="B297" s="166" t="s">
        <v>603</v>
      </c>
      <c r="E297" s="174"/>
      <c r="F297" s="105">
        <f t="shared" si="11"/>
      </c>
      <c r="G297" s="105">
        <f t="shared" si="12"/>
      </c>
    </row>
    <row r="298" spans="1:7" ht="14.25">
      <c r="A298" s="125" t="s">
        <v>802</v>
      </c>
      <c r="B298" s="166" t="s">
        <v>603</v>
      </c>
      <c r="E298" s="174"/>
      <c r="F298" s="105">
        <f t="shared" si="11"/>
      </c>
      <c r="G298" s="105">
        <f t="shared" si="12"/>
      </c>
    </row>
    <row r="299" spans="1:7" ht="14.25">
      <c r="A299" s="125" t="s">
        <v>803</v>
      </c>
      <c r="B299" s="166" t="s">
        <v>603</v>
      </c>
      <c r="E299" s="174"/>
      <c r="F299" s="105">
        <f t="shared" si="11"/>
      </c>
      <c r="G299" s="105">
        <f t="shared" si="12"/>
      </c>
    </row>
    <row r="300" spans="1:7" ht="14.25">
      <c r="A300" s="125" t="s">
        <v>804</v>
      </c>
      <c r="B300" s="166" t="s">
        <v>603</v>
      </c>
      <c r="E300" s="166"/>
      <c r="F300" s="105">
        <f t="shared" si="11"/>
      </c>
      <c r="G300" s="105">
        <f t="shared" si="12"/>
      </c>
    </row>
    <row r="301" spans="1:7" ht="14.25">
      <c r="A301" s="125" t="s">
        <v>805</v>
      </c>
      <c r="B301" s="166" t="s">
        <v>603</v>
      </c>
      <c r="E301" s="166"/>
      <c r="F301" s="105">
        <f t="shared" si="11"/>
      </c>
      <c r="G301" s="105">
        <f t="shared" si="12"/>
      </c>
    </row>
    <row r="302" spans="1:7" ht="14.25">
      <c r="A302" s="125" t="s">
        <v>806</v>
      </c>
      <c r="B302" s="166" t="s">
        <v>603</v>
      </c>
      <c r="E302" s="166"/>
      <c r="F302" s="105">
        <f t="shared" si="11"/>
      </c>
      <c r="G302" s="105">
        <f t="shared" si="12"/>
      </c>
    </row>
    <row r="303" spans="1:7" ht="14.25">
      <c r="A303" s="125" t="s">
        <v>807</v>
      </c>
      <c r="B303" s="166" t="s">
        <v>603</v>
      </c>
      <c r="E303" s="166"/>
      <c r="F303" s="105">
        <f t="shared" si="11"/>
      </c>
      <c r="G303" s="105">
        <f t="shared" si="12"/>
      </c>
    </row>
    <row r="304" spans="1:7" ht="14.25">
      <c r="A304" s="125" t="s">
        <v>808</v>
      </c>
      <c r="B304" s="166" t="s">
        <v>603</v>
      </c>
      <c r="E304" s="166"/>
      <c r="F304" s="105">
        <f t="shared" si="11"/>
      </c>
      <c r="G304" s="105">
        <f t="shared" si="12"/>
      </c>
    </row>
    <row r="305" spans="1:7" ht="14.25">
      <c r="A305" s="125" t="s">
        <v>809</v>
      </c>
      <c r="B305" s="166" t="s">
        <v>603</v>
      </c>
      <c r="E305" s="166"/>
      <c r="F305" s="105">
        <f t="shared" si="11"/>
      </c>
      <c r="G305" s="105">
        <f t="shared" si="12"/>
      </c>
    </row>
    <row r="306" spans="1:7" ht="14.25">
      <c r="A306" s="125" t="s">
        <v>810</v>
      </c>
      <c r="B306" s="166" t="s">
        <v>603</v>
      </c>
      <c r="F306" s="105">
        <f t="shared" si="11"/>
      </c>
      <c r="G306" s="105">
        <f t="shared" si="12"/>
      </c>
    </row>
    <row r="307" spans="1:7" ht="14.25">
      <c r="A307" s="125" t="s">
        <v>811</v>
      </c>
      <c r="B307" s="166" t="s">
        <v>603</v>
      </c>
      <c r="E307" s="157"/>
      <c r="F307" s="105">
        <f t="shared" si="11"/>
      </c>
      <c r="G307" s="105">
        <f t="shared" si="12"/>
      </c>
    </row>
    <row r="308" spans="1:7" ht="14.25">
      <c r="A308" s="125" t="s">
        <v>812</v>
      </c>
      <c r="B308" s="166" t="s">
        <v>603</v>
      </c>
      <c r="E308" s="157"/>
      <c r="F308" s="105">
        <f t="shared" si="11"/>
      </c>
      <c r="G308" s="105">
        <f t="shared" si="12"/>
      </c>
    </row>
    <row r="309" spans="1:7" ht="14.25">
      <c r="A309" s="125" t="s">
        <v>813</v>
      </c>
      <c r="B309" s="166" t="s">
        <v>603</v>
      </c>
      <c r="E309" s="157"/>
      <c r="F309" s="105">
        <f t="shared" si="11"/>
      </c>
      <c r="G309" s="105">
        <f t="shared" si="12"/>
      </c>
    </row>
    <row r="310" spans="1:7" ht="14.25">
      <c r="A310" s="125" t="s">
        <v>814</v>
      </c>
      <c r="B310" s="166" t="s">
        <v>603</v>
      </c>
      <c r="E310" s="157"/>
      <c r="F310" s="105">
        <f t="shared" si="11"/>
      </c>
      <c r="G310" s="105">
        <f t="shared" si="12"/>
      </c>
    </row>
    <row r="311" spans="1:7" ht="14.25">
      <c r="A311" s="125" t="s">
        <v>1961</v>
      </c>
      <c r="B311" s="166" t="s">
        <v>603</v>
      </c>
      <c r="E311" s="157"/>
      <c r="F311" s="105">
        <f t="shared" si="11"/>
      </c>
      <c r="G311" s="105">
        <f t="shared" si="12"/>
      </c>
    </row>
    <row r="312" spans="1:7" ht="14.25">
      <c r="A312" s="125" t="s">
        <v>815</v>
      </c>
      <c r="B312" s="166" t="s">
        <v>603</v>
      </c>
      <c r="E312" s="157"/>
      <c r="F312" s="105">
        <f t="shared" si="11"/>
      </c>
      <c r="G312" s="105">
        <f t="shared" si="12"/>
      </c>
    </row>
    <row r="313" spans="1:7" ht="14.25">
      <c r="A313" s="125" t="s">
        <v>816</v>
      </c>
      <c r="B313" s="166" t="s">
        <v>603</v>
      </c>
      <c r="E313" s="157"/>
      <c r="F313" s="105">
        <f t="shared" si="11"/>
      </c>
      <c r="G313" s="105">
        <f t="shared" si="12"/>
      </c>
    </row>
    <row r="314" spans="1:7" ht="14.25">
      <c r="A314" s="125" t="s">
        <v>817</v>
      </c>
      <c r="B314" s="166" t="s">
        <v>603</v>
      </c>
      <c r="E314" s="157"/>
      <c r="F314" s="105">
        <f t="shared" si="11"/>
      </c>
      <c r="G314" s="105">
        <f t="shared" si="12"/>
      </c>
    </row>
    <row r="315" spans="1:7" ht="14.25">
      <c r="A315" s="125" t="s">
        <v>818</v>
      </c>
      <c r="B315" s="177" t="s">
        <v>66</v>
      </c>
      <c r="C315" s="166">
        <f>SUM(C291:C314)</f>
        <v>0</v>
      </c>
      <c r="D315" s="166">
        <f>SUM(D291:D314)</f>
        <v>0</v>
      </c>
      <c r="E315" s="157"/>
      <c r="F315" s="179">
        <f>SUM(F291:F314)</f>
        <v>0</v>
      </c>
      <c r="G315" s="179">
        <f>SUM(G291:G314)</f>
        <v>0</v>
      </c>
    </row>
    <row r="316" spans="1:7" ht="15" customHeight="1">
      <c r="A316" s="153"/>
      <c r="B316" s="154" t="s">
        <v>1962</v>
      </c>
      <c r="C316" s="153" t="s">
        <v>664</v>
      </c>
      <c r="D316" s="153" t="s">
        <v>665</v>
      </c>
      <c r="E316" s="153"/>
      <c r="F316" s="153" t="s">
        <v>485</v>
      </c>
      <c r="G316" s="153" t="s">
        <v>666</v>
      </c>
    </row>
    <row r="317" spans="1:7" ht="14.25">
      <c r="A317" s="125" t="s">
        <v>819</v>
      </c>
      <c r="B317" s="125" t="s">
        <v>702</v>
      </c>
      <c r="C317" s="163"/>
      <c r="G317" s="125"/>
    </row>
    <row r="318" ht="14.25">
      <c r="G318" s="125"/>
    </row>
    <row r="319" spans="2:7" ht="14.25">
      <c r="B319" s="166" t="s">
        <v>703</v>
      </c>
      <c r="G319" s="125"/>
    </row>
    <row r="320" spans="1:7" ht="14.25">
      <c r="A320" s="125" t="s">
        <v>820</v>
      </c>
      <c r="B320" s="125" t="s">
        <v>705</v>
      </c>
      <c r="F320" s="105">
        <f>IF($C$328=0,"",IF(C320="[for completion]","",C320/$C$328))</f>
      </c>
      <c r="G320" s="105">
        <f>IF($D$328=0,"",IF(D320="[for completion]","",D320/$D$328))</f>
      </c>
    </row>
    <row r="321" spans="1:7" ht="14.25">
      <c r="A321" s="125" t="s">
        <v>821</v>
      </c>
      <c r="B321" s="125" t="s">
        <v>707</v>
      </c>
      <c r="F321" s="105">
        <f aca="true" t="shared" si="13" ref="F321:F334">IF($C$328=0,"",IF(C321="[for completion]","",C321/$C$328))</f>
      </c>
      <c r="G321" s="105">
        <f aca="true" t="shared" si="14" ref="G321:G334">IF($D$328=0,"",IF(D321="[for completion]","",D321/$D$328))</f>
      </c>
    </row>
    <row r="322" spans="1:7" ht="14.25">
      <c r="A322" s="125" t="s">
        <v>822</v>
      </c>
      <c r="B322" s="125" t="s">
        <v>709</v>
      </c>
      <c r="F322" s="105">
        <f t="shared" si="13"/>
      </c>
      <c r="G322" s="105">
        <f t="shared" si="14"/>
      </c>
    </row>
    <row r="323" spans="1:7" ht="14.25">
      <c r="A323" s="125" t="s">
        <v>823</v>
      </c>
      <c r="B323" s="125" t="s">
        <v>711</v>
      </c>
      <c r="F323" s="105">
        <f t="shared" si="13"/>
      </c>
      <c r="G323" s="105">
        <f t="shared" si="14"/>
      </c>
    </row>
    <row r="324" spans="1:7" ht="14.25">
      <c r="A324" s="125" t="s">
        <v>824</v>
      </c>
      <c r="B324" s="125" t="s">
        <v>713</v>
      </c>
      <c r="F324" s="105">
        <f t="shared" si="13"/>
      </c>
      <c r="G324" s="105">
        <f t="shared" si="14"/>
      </c>
    </row>
    <row r="325" spans="1:7" ht="14.25">
      <c r="A325" s="125" t="s">
        <v>825</v>
      </c>
      <c r="B325" s="125" t="s">
        <v>715</v>
      </c>
      <c r="F325" s="105">
        <f t="shared" si="13"/>
      </c>
      <c r="G325" s="105">
        <f t="shared" si="14"/>
      </c>
    </row>
    <row r="326" spans="1:7" ht="14.25">
      <c r="A326" s="125" t="s">
        <v>826</v>
      </c>
      <c r="B326" s="125" t="s">
        <v>717</v>
      </c>
      <c r="F326" s="105">
        <f t="shared" si="13"/>
      </c>
      <c r="G326" s="105">
        <f t="shared" si="14"/>
      </c>
    </row>
    <row r="327" spans="1:7" ht="14.25">
      <c r="A327" s="125" t="s">
        <v>827</v>
      </c>
      <c r="B327" s="125" t="s">
        <v>719</v>
      </c>
      <c r="F327" s="105">
        <f t="shared" si="13"/>
      </c>
      <c r="G327" s="105">
        <f t="shared" si="14"/>
      </c>
    </row>
    <row r="328" spans="1:7" ht="14.25">
      <c r="A328" s="125" t="s">
        <v>828</v>
      </c>
      <c r="B328" s="177" t="s">
        <v>66</v>
      </c>
      <c r="C328" s="125">
        <f>SUM(C320:C327)</f>
        <v>0</v>
      </c>
      <c r="D328" s="125">
        <f>SUM(D320:D327)</f>
        <v>0</v>
      </c>
      <c r="F328" s="157">
        <f>SUM(F320:F327)</f>
        <v>0</v>
      </c>
      <c r="G328" s="157">
        <f>SUM(G320:G327)</f>
        <v>0</v>
      </c>
    </row>
    <row r="329" spans="1:7" ht="14.25" outlineLevel="1">
      <c r="A329" s="125" t="s">
        <v>829</v>
      </c>
      <c r="B329" s="158" t="s">
        <v>722</v>
      </c>
      <c r="F329" s="105">
        <f t="shared" si="13"/>
      </c>
      <c r="G329" s="105">
        <f t="shared" si="14"/>
      </c>
    </row>
    <row r="330" spans="1:7" ht="14.25" outlineLevel="1">
      <c r="A330" s="125" t="s">
        <v>830</v>
      </c>
      <c r="B330" s="158" t="s">
        <v>724</v>
      </c>
      <c r="F330" s="105">
        <f t="shared" si="13"/>
      </c>
      <c r="G330" s="105">
        <f t="shared" si="14"/>
      </c>
    </row>
    <row r="331" spans="1:7" ht="14.25" outlineLevel="1">
      <c r="A331" s="125" t="s">
        <v>831</v>
      </c>
      <c r="B331" s="158" t="s">
        <v>726</v>
      </c>
      <c r="F331" s="105">
        <f t="shared" si="13"/>
      </c>
      <c r="G331" s="105">
        <f t="shared" si="14"/>
      </c>
    </row>
    <row r="332" spans="1:7" ht="14.25" outlineLevel="1">
      <c r="A332" s="125" t="s">
        <v>832</v>
      </c>
      <c r="B332" s="158" t="s">
        <v>728</v>
      </c>
      <c r="F332" s="105">
        <f t="shared" si="13"/>
      </c>
      <c r="G332" s="105">
        <f t="shared" si="14"/>
      </c>
    </row>
    <row r="333" spans="1:7" ht="14.25" outlineLevel="1">
      <c r="A333" s="125" t="s">
        <v>833</v>
      </c>
      <c r="B333" s="158" t="s">
        <v>730</v>
      </c>
      <c r="F333" s="105">
        <f t="shared" si="13"/>
      </c>
      <c r="G333" s="105">
        <f t="shared" si="14"/>
      </c>
    </row>
    <row r="334" spans="1:7" ht="14.25" outlineLevel="1">
      <c r="A334" s="125" t="s">
        <v>834</v>
      </c>
      <c r="B334" s="158" t="s">
        <v>732</v>
      </c>
      <c r="F334" s="105">
        <f t="shared" si="13"/>
      </c>
      <c r="G334" s="105">
        <f t="shared" si="14"/>
      </c>
    </row>
    <row r="335" spans="1:7" ht="14.25" outlineLevel="1">
      <c r="A335" s="125" t="s">
        <v>835</v>
      </c>
      <c r="B335" s="158"/>
      <c r="F335" s="105"/>
      <c r="G335" s="105"/>
    </row>
    <row r="336" spans="1:7" ht="14.25" outlineLevel="1">
      <c r="A336" s="125" t="s">
        <v>836</v>
      </c>
      <c r="B336" s="158"/>
      <c r="F336" s="105"/>
      <c r="G336" s="105"/>
    </row>
    <row r="337" spans="1:7" ht="14.25" outlineLevel="1">
      <c r="A337" s="125" t="s">
        <v>837</v>
      </c>
      <c r="B337" s="158"/>
      <c r="F337" s="157"/>
      <c r="G337" s="157"/>
    </row>
    <row r="338" spans="1:7" ht="15" customHeight="1">
      <c r="A338" s="153"/>
      <c r="B338" s="154" t="s">
        <v>1963</v>
      </c>
      <c r="C338" s="153" t="s">
        <v>664</v>
      </c>
      <c r="D338" s="153" t="s">
        <v>665</v>
      </c>
      <c r="E338" s="153"/>
      <c r="F338" s="153" t="s">
        <v>485</v>
      </c>
      <c r="G338" s="153" t="s">
        <v>666</v>
      </c>
    </row>
    <row r="339" spans="1:7" ht="14.25">
      <c r="A339" s="125" t="s">
        <v>1964</v>
      </c>
      <c r="B339" s="125" t="s">
        <v>702</v>
      </c>
      <c r="C339" s="163" t="s">
        <v>1897</v>
      </c>
      <c r="G339" s="125"/>
    </row>
    <row r="340" ht="14.25">
      <c r="G340" s="125"/>
    </row>
    <row r="341" spans="2:7" ht="14.25">
      <c r="B341" s="166" t="s">
        <v>703</v>
      </c>
      <c r="G341" s="125"/>
    </row>
    <row r="342" spans="1:7" ht="14.25">
      <c r="A342" s="125" t="s">
        <v>1965</v>
      </c>
      <c r="B342" s="125" t="s">
        <v>705</v>
      </c>
      <c r="F342" s="105">
        <f>IF($C$350=0,"",IF(C342="[Mark as ND1 if not relevant]","",C342/$C$350))</f>
      </c>
      <c r="G342" s="105">
        <f>IF($D$350=0,"",IF(D342="[Mark as ND1 if not relevant]","",D342/$D$350))</f>
      </c>
    </row>
    <row r="343" spans="1:7" ht="14.25">
      <c r="A343" s="125" t="s">
        <v>1966</v>
      </c>
      <c r="B343" s="125" t="s">
        <v>707</v>
      </c>
      <c r="F343" s="105">
        <f aca="true" t="shared" si="15" ref="F343:F349">IF($C$350=0,"",IF(C343="[Mark as ND1 if not relevant]","",C343/$C$350))</f>
      </c>
      <c r="G343" s="105">
        <f aca="true" t="shared" si="16" ref="G343:G349">IF($D$350=0,"",IF(D343="[Mark as ND1 if not relevant]","",D343/$D$350))</f>
      </c>
    </row>
    <row r="344" spans="1:7" ht="14.25">
      <c r="A344" s="125" t="s">
        <v>1967</v>
      </c>
      <c r="B344" s="125" t="s">
        <v>709</v>
      </c>
      <c r="F344" s="105">
        <f t="shared" si="15"/>
      </c>
      <c r="G344" s="105">
        <f t="shared" si="16"/>
      </c>
    </row>
    <row r="345" spans="1:7" ht="14.25">
      <c r="A345" s="125" t="s">
        <v>1968</v>
      </c>
      <c r="B345" s="125" t="s">
        <v>711</v>
      </c>
      <c r="F345" s="105">
        <f t="shared" si="15"/>
      </c>
      <c r="G345" s="105">
        <f t="shared" si="16"/>
      </c>
    </row>
    <row r="346" spans="1:7" ht="14.25">
      <c r="A346" s="125" t="s">
        <v>1969</v>
      </c>
      <c r="B346" s="125" t="s">
        <v>713</v>
      </c>
      <c r="F346" s="105">
        <f t="shared" si="15"/>
      </c>
      <c r="G346" s="105">
        <f t="shared" si="16"/>
      </c>
    </row>
    <row r="347" spans="1:7" ht="14.25">
      <c r="A347" s="125" t="s">
        <v>1970</v>
      </c>
      <c r="B347" s="125" t="s">
        <v>715</v>
      </c>
      <c r="F347" s="105">
        <f t="shared" si="15"/>
      </c>
      <c r="G347" s="105">
        <f t="shared" si="16"/>
      </c>
    </row>
    <row r="348" spans="1:7" ht="14.25">
      <c r="A348" s="125" t="s">
        <v>1971</v>
      </c>
      <c r="B348" s="125" t="s">
        <v>717</v>
      </c>
      <c r="F348" s="105">
        <f t="shared" si="15"/>
      </c>
      <c r="G348" s="105">
        <f t="shared" si="16"/>
      </c>
    </row>
    <row r="349" spans="1:7" ht="14.25">
      <c r="A349" s="125" t="s">
        <v>1972</v>
      </c>
      <c r="B349" s="125" t="s">
        <v>719</v>
      </c>
      <c r="F349" s="105">
        <f t="shared" si="15"/>
      </c>
      <c r="G349" s="105">
        <f t="shared" si="16"/>
      </c>
    </row>
    <row r="350" spans="1:7" ht="14.25">
      <c r="A350" s="125" t="s">
        <v>1973</v>
      </c>
      <c r="B350" s="177" t="s">
        <v>66</v>
      </c>
      <c r="C350" s="125">
        <f>SUM(C342:C349)</f>
        <v>0</v>
      </c>
      <c r="D350" s="125">
        <f>SUM(D342:D349)</f>
        <v>0</v>
      </c>
      <c r="F350" s="157">
        <f>SUM(F342:F349)</f>
        <v>0</v>
      </c>
      <c r="G350" s="157">
        <f>SUM(G342:G349)</f>
        <v>0</v>
      </c>
    </row>
    <row r="351" spans="1:7" ht="14.25" outlineLevel="1">
      <c r="A351" s="125" t="s">
        <v>1974</v>
      </c>
      <c r="B351" s="158" t="s">
        <v>722</v>
      </c>
      <c r="F351" s="105">
        <f aca="true" t="shared" si="17" ref="F351:F356">IF($C$350=0,"",IF(C351="[for completion]","",C351/$C$350))</f>
      </c>
      <c r="G351" s="105">
        <f aca="true" t="shared" si="18" ref="G351:G356">IF($D$350=0,"",IF(D351="[for completion]","",D351/$D$350))</f>
      </c>
    </row>
    <row r="352" spans="1:7" ht="14.25" outlineLevel="1">
      <c r="A352" s="125" t="s">
        <v>1975</v>
      </c>
      <c r="B352" s="158" t="s">
        <v>724</v>
      </c>
      <c r="F352" s="105">
        <f t="shared" si="17"/>
      </c>
      <c r="G352" s="105">
        <f t="shared" si="18"/>
      </c>
    </row>
    <row r="353" spans="1:7" ht="14.25" outlineLevel="1">
      <c r="A353" s="125" t="s">
        <v>1976</v>
      </c>
      <c r="B353" s="158" t="s">
        <v>726</v>
      </c>
      <c r="F353" s="105">
        <f t="shared" si="17"/>
      </c>
      <c r="G353" s="105">
        <f t="shared" si="18"/>
      </c>
    </row>
    <row r="354" spans="1:7" ht="14.25" outlineLevel="1">
      <c r="A354" s="125" t="s">
        <v>1977</v>
      </c>
      <c r="B354" s="158" t="s">
        <v>728</v>
      </c>
      <c r="F354" s="105">
        <f t="shared" si="17"/>
      </c>
      <c r="G354" s="105">
        <f t="shared" si="18"/>
      </c>
    </row>
    <row r="355" spans="1:7" ht="14.25" outlineLevel="1">
      <c r="A355" s="125" t="s">
        <v>1978</v>
      </c>
      <c r="B355" s="158" t="s">
        <v>730</v>
      </c>
      <c r="F355" s="105">
        <f t="shared" si="17"/>
      </c>
      <c r="G355" s="105">
        <f t="shared" si="18"/>
      </c>
    </row>
    <row r="356" spans="1:7" ht="14.25" outlineLevel="1">
      <c r="A356" s="125" t="s">
        <v>1979</v>
      </c>
      <c r="B356" s="158" t="s">
        <v>732</v>
      </c>
      <c r="F356" s="105">
        <f t="shared" si="17"/>
      </c>
      <c r="G356" s="105">
        <f t="shared" si="18"/>
      </c>
    </row>
    <row r="357" spans="1:7" ht="14.25" outlineLevel="1">
      <c r="A357" s="125" t="s">
        <v>1980</v>
      </c>
      <c r="B357" s="158"/>
      <c r="F357" s="105"/>
      <c r="G357" s="105"/>
    </row>
    <row r="358" spans="1:7" ht="14.25" outlineLevel="1">
      <c r="A358" s="125" t="s">
        <v>1981</v>
      </c>
      <c r="B358" s="158"/>
      <c r="F358" s="105"/>
      <c r="G358" s="105"/>
    </row>
    <row r="359" spans="1:7" ht="14.25" outlineLevel="1">
      <c r="A359" s="125" t="s">
        <v>1982</v>
      </c>
      <c r="B359" s="158"/>
      <c r="F359" s="105"/>
      <c r="G359" s="157"/>
    </row>
    <row r="360" spans="1:7" ht="15" customHeight="1">
      <c r="A360" s="153"/>
      <c r="B360" s="154" t="s">
        <v>838</v>
      </c>
      <c r="C360" s="153" t="s">
        <v>839</v>
      </c>
      <c r="D360" s="153"/>
      <c r="E360" s="153"/>
      <c r="F360" s="153"/>
      <c r="G360" s="155"/>
    </row>
    <row r="361" spans="1:7" ht="14.25">
      <c r="A361" s="125" t="s">
        <v>840</v>
      </c>
      <c r="B361" s="166" t="s">
        <v>841</v>
      </c>
      <c r="C361" s="163"/>
      <c r="G361" s="125"/>
    </row>
    <row r="362" spans="1:7" ht="14.25">
      <c r="A362" s="125" t="s">
        <v>842</v>
      </c>
      <c r="B362" s="166" t="s">
        <v>843</v>
      </c>
      <c r="C362" s="163"/>
      <c r="G362" s="125"/>
    </row>
    <row r="363" spans="1:7" ht="14.25">
      <c r="A363" s="125" t="s">
        <v>844</v>
      </c>
      <c r="B363" s="166" t="s">
        <v>845</v>
      </c>
      <c r="C363" s="163"/>
      <c r="G363" s="125"/>
    </row>
    <row r="364" spans="1:7" ht="14.25">
      <c r="A364" s="125" t="s">
        <v>846</v>
      </c>
      <c r="B364" s="166" t="s">
        <v>847</v>
      </c>
      <c r="C364" s="163"/>
      <c r="G364" s="125"/>
    </row>
    <row r="365" spans="1:7" ht="14.25">
      <c r="A365" s="125" t="s">
        <v>848</v>
      </c>
      <c r="B365" s="166" t="s">
        <v>849</v>
      </c>
      <c r="C365" s="163"/>
      <c r="G365" s="125"/>
    </row>
    <row r="366" spans="1:7" ht="14.25">
      <c r="A366" s="125" t="s">
        <v>850</v>
      </c>
      <c r="B366" s="166" t="s">
        <v>851</v>
      </c>
      <c r="C366" s="163"/>
      <c r="G366" s="125"/>
    </row>
    <row r="367" spans="1:7" ht="14.25">
      <c r="A367" s="125" t="s">
        <v>852</v>
      </c>
      <c r="B367" s="166" t="s">
        <v>853</v>
      </c>
      <c r="C367" s="163"/>
      <c r="G367" s="125"/>
    </row>
    <row r="368" spans="1:7" ht="14.25">
      <c r="A368" s="125" t="s">
        <v>854</v>
      </c>
      <c r="B368" s="166" t="s">
        <v>855</v>
      </c>
      <c r="C368" s="163"/>
      <c r="G368" s="125"/>
    </row>
    <row r="369" spans="1:7" ht="14.25">
      <c r="A369" s="125" t="s">
        <v>856</v>
      </c>
      <c r="B369" s="166" t="s">
        <v>857</v>
      </c>
      <c r="C369" s="163"/>
      <c r="G369" s="125"/>
    </row>
    <row r="370" spans="1:7" ht="14.25">
      <c r="A370" s="125" t="s">
        <v>858</v>
      </c>
      <c r="B370" s="166" t="s">
        <v>64</v>
      </c>
      <c r="C370" s="163"/>
      <c r="G370" s="125"/>
    </row>
    <row r="371" spans="1:7" ht="14.25" outlineLevel="1">
      <c r="A371" s="125" t="s">
        <v>859</v>
      </c>
      <c r="B371" s="158" t="s">
        <v>860</v>
      </c>
      <c r="C371" s="163"/>
      <c r="G371" s="125"/>
    </row>
    <row r="372" spans="1:7" ht="14.25" outlineLevel="1">
      <c r="A372" s="125" t="s">
        <v>861</v>
      </c>
      <c r="B372" s="158" t="s">
        <v>167</v>
      </c>
      <c r="C372" s="163"/>
      <c r="G372" s="125"/>
    </row>
    <row r="373" spans="1:7" ht="14.25" outlineLevel="1">
      <c r="A373" s="125" t="s">
        <v>862</v>
      </c>
      <c r="B373" s="158" t="s">
        <v>167</v>
      </c>
      <c r="C373" s="163"/>
      <c r="G373" s="125"/>
    </row>
    <row r="374" spans="1:7" ht="14.25" outlineLevel="1">
      <c r="A374" s="125" t="s">
        <v>863</v>
      </c>
      <c r="B374" s="158" t="s">
        <v>167</v>
      </c>
      <c r="C374" s="163"/>
      <c r="G374" s="125"/>
    </row>
    <row r="375" spans="1:7" ht="14.25" outlineLevel="1">
      <c r="A375" s="125" t="s">
        <v>864</v>
      </c>
      <c r="B375" s="158" t="s">
        <v>167</v>
      </c>
      <c r="C375" s="163"/>
      <c r="G375" s="125"/>
    </row>
    <row r="376" spans="1:7" ht="14.25" outlineLevel="1">
      <c r="A376" s="125" t="s">
        <v>865</v>
      </c>
      <c r="B376" s="158" t="s">
        <v>167</v>
      </c>
      <c r="C376" s="163"/>
      <c r="G376" s="125"/>
    </row>
    <row r="377" spans="1:7" ht="14.25" outlineLevel="1">
      <c r="A377" s="125" t="s">
        <v>866</v>
      </c>
      <c r="B377" s="158" t="s">
        <v>167</v>
      </c>
      <c r="C377" s="163"/>
      <c r="G377" s="125"/>
    </row>
    <row r="378" spans="1:7" ht="14.25" outlineLevel="1">
      <c r="A378" s="125" t="s">
        <v>867</v>
      </c>
      <c r="B378" s="158" t="s">
        <v>167</v>
      </c>
      <c r="C378" s="163"/>
      <c r="G378" s="125"/>
    </row>
    <row r="379" spans="1:7" ht="14.25" outlineLevel="1">
      <c r="A379" s="125" t="s">
        <v>868</v>
      </c>
      <c r="B379" s="158" t="s">
        <v>167</v>
      </c>
      <c r="C379" s="163"/>
      <c r="G379" s="125"/>
    </row>
    <row r="380" spans="1:7" ht="14.25" outlineLevel="1">
      <c r="A380" s="125" t="s">
        <v>869</v>
      </c>
      <c r="B380" s="158" t="s">
        <v>167</v>
      </c>
      <c r="C380" s="163"/>
      <c r="G380" s="125"/>
    </row>
    <row r="381" spans="1:7" ht="14.25" outlineLevel="1">
      <c r="A381" s="125" t="s">
        <v>870</v>
      </c>
      <c r="B381" s="158" t="s">
        <v>167</v>
      </c>
      <c r="C381" s="163"/>
      <c r="G381" s="125"/>
    </row>
    <row r="382" spans="1:3" ht="14.25" outlineLevel="1">
      <c r="A382" s="125" t="s">
        <v>871</v>
      </c>
      <c r="B382" s="158" t="s">
        <v>167</v>
      </c>
      <c r="C382" s="163"/>
    </row>
    <row r="383" spans="1:3" ht="14.25" outlineLevel="1">
      <c r="A383" s="125" t="s">
        <v>872</v>
      </c>
      <c r="B383" s="158" t="s">
        <v>167</v>
      </c>
      <c r="C383" s="163"/>
    </row>
    <row r="384" spans="1:3" ht="14.25" outlineLevel="1">
      <c r="A384" s="125" t="s">
        <v>873</v>
      </c>
      <c r="B384" s="158" t="s">
        <v>167</v>
      </c>
      <c r="C384" s="163"/>
    </row>
    <row r="385" spans="1:3" ht="14.25" outlineLevel="1">
      <c r="A385" s="125" t="s">
        <v>874</v>
      </c>
      <c r="B385" s="158" t="s">
        <v>167</v>
      </c>
      <c r="C385" s="163"/>
    </row>
    <row r="386" spans="1:3" ht="14.25" outlineLevel="1">
      <c r="A386" s="125" t="s">
        <v>875</v>
      </c>
      <c r="B386" s="158" t="s">
        <v>167</v>
      </c>
      <c r="C386" s="163"/>
    </row>
    <row r="387" spans="1:3" ht="14.25" outlineLevel="1">
      <c r="A387" s="125" t="s">
        <v>876</v>
      </c>
      <c r="B387" s="158" t="s">
        <v>167</v>
      </c>
      <c r="C387" s="163"/>
    </row>
    <row r="388" ht="14.25">
      <c r="C388" s="163"/>
    </row>
    <row r="389" ht="14.25">
      <c r="C389" s="163"/>
    </row>
    <row r="390" ht="14.25">
      <c r="C390" s="163"/>
    </row>
    <row r="391" ht="14.25">
      <c r="C391" s="163"/>
    </row>
    <row r="392" ht="14.25">
      <c r="C392" s="163"/>
    </row>
    <row r="393" ht="14.25">
      <c r="C393" s="163"/>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68" max="6" man="1"/>
    <brk id="236" max="6" man="1"/>
    <brk id="28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8" customWidth="1"/>
    <col min="2" max="2" width="89.8515625" style="73" bestFit="1" customWidth="1"/>
    <col min="3" max="3" width="134.7109375" style="32" customWidth="1"/>
    <col min="4" max="13" width="11.421875" style="32" customWidth="1"/>
    <col min="14" max="16384" width="11.421875" style="68" customWidth="1"/>
  </cols>
  <sheetData>
    <row r="1" spans="1:13" s="182" customFormat="1" ht="30.75">
      <c r="A1" s="69" t="s">
        <v>1983</v>
      </c>
      <c r="B1" s="69"/>
      <c r="C1" s="71" t="s">
        <v>1871</v>
      </c>
      <c r="D1" s="181"/>
      <c r="E1" s="181"/>
      <c r="F1" s="181"/>
      <c r="G1" s="181"/>
      <c r="H1" s="181"/>
      <c r="I1" s="181"/>
      <c r="J1" s="181"/>
      <c r="K1" s="181"/>
      <c r="L1" s="181"/>
      <c r="M1" s="181"/>
    </row>
    <row r="2" spans="2:3" ht="14.25">
      <c r="B2" s="70"/>
      <c r="C2" s="70"/>
    </row>
    <row r="3" spans="1:3" ht="14.25">
      <c r="A3" s="183" t="s">
        <v>1984</v>
      </c>
      <c r="B3" s="184"/>
      <c r="C3" s="70"/>
    </row>
    <row r="4" ht="14.25">
      <c r="C4" s="70"/>
    </row>
    <row r="5" spans="1:3" ht="18">
      <c r="A5" s="84" t="s">
        <v>7</v>
      </c>
      <c r="B5" s="84" t="s">
        <v>1985</v>
      </c>
      <c r="C5" s="185" t="s">
        <v>1986</v>
      </c>
    </row>
    <row r="6" spans="1:3" ht="14.25">
      <c r="A6" s="186" t="s">
        <v>1987</v>
      </c>
      <c r="B6" s="87" t="s">
        <v>1988</v>
      </c>
      <c r="C6" s="125" t="s">
        <v>1989</v>
      </c>
    </row>
    <row r="7" spans="1:3" ht="28.5">
      <c r="A7" s="186" t="s">
        <v>1990</v>
      </c>
      <c r="B7" s="87" t="s">
        <v>1991</v>
      </c>
      <c r="C7" s="125" t="s">
        <v>1992</v>
      </c>
    </row>
    <row r="8" spans="1:3" ht="14.25">
      <c r="A8" s="186" t="s">
        <v>1993</v>
      </c>
      <c r="B8" s="87" t="s">
        <v>1994</v>
      </c>
      <c r="C8" s="125" t="s">
        <v>1995</v>
      </c>
    </row>
    <row r="9" spans="1:3" ht="14.25">
      <c r="A9" s="186" t="s">
        <v>1996</v>
      </c>
      <c r="B9" s="87" t="s">
        <v>1997</v>
      </c>
      <c r="C9" s="125" t="s">
        <v>1998</v>
      </c>
    </row>
    <row r="10" spans="1:3" ht="44.25" customHeight="1">
      <c r="A10" s="186" t="s">
        <v>1999</v>
      </c>
      <c r="B10" s="87" t="s">
        <v>2000</v>
      </c>
      <c r="C10" s="125" t="s">
        <v>2001</v>
      </c>
    </row>
    <row r="11" spans="1:3" ht="54.75" customHeight="1">
      <c r="A11" s="186" t="s">
        <v>2002</v>
      </c>
      <c r="B11" s="87" t="s">
        <v>2003</v>
      </c>
      <c r="C11" s="125" t="s">
        <v>2004</v>
      </c>
    </row>
    <row r="12" spans="1:3" ht="28.5">
      <c r="A12" s="186" t="s">
        <v>2005</v>
      </c>
      <c r="B12" s="87" t="s">
        <v>2006</v>
      </c>
      <c r="C12" s="125" t="s">
        <v>2007</v>
      </c>
    </row>
    <row r="13" spans="1:3" ht="14.25">
      <c r="A13" s="186" t="s">
        <v>2008</v>
      </c>
      <c r="B13" s="87" t="s">
        <v>2009</v>
      </c>
      <c r="C13" s="125" t="s">
        <v>2010</v>
      </c>
    </row>
    <row r="14" spans="1:3" ht="28.5">
      <c r="A14" s="186" t="s">
        <v>2011</v>
      </c>
      <c r="B14" s="87" t="s">
        <v>2012</v>
      </c>
      <c r="C14" s="125" t="s">
        <v>2013</v>
      </c>
    </row>
    <row r="15" spans="1:3" ht="14.25">
      <c r="A15" s="186" t="s">
        <v>2014</v>
      </c>
      <c r="B15" s="87" t="s">
        <v>2015</v>
      </c>
      <c r="C15" s="125" t="s">
        <v>2016</v>
      </c>
    </row>
    <row r="16" spans="1:3" ht="28.5">
      <c r="A16" s="186" t="s">
        <v>2017</v>
      </c>
      <c r="B16" s="93" t="s">
        <v>2018</v>
      </c>
      <c r="C16" s="125" t="s">
        <v>2019</v>
      </c>
    </row>
    <row r="17" spans="1:3" ht="30" customHeight="1">
      <c r="A17" s="186" t="s">
        <v>2020</v>
      </c>
      <c r="B17" s="93" t="s">
        <v>2021</v>
      </c>
      <c r="C17" s="125" t="s">
        <v>2022</v>
      </c>
    </row>
    <row r="18" spans="1:3" ht="14.25">
      <c r="A18" s="186" t="s">
        <v>2023</v>
      </c>
      <c r="B18" s="93" t="s">
        <v>2024</v>
      </c>
      <c r="C18" s="125" t="s">
        <v>2025</v>
      </c>
    </row>
    <row r="19" spans="1:3" ht="14.25" outlineLevel="1">
      <c r="A19" s="186" t="s">
        <v>2026</v>
      </c>
      <c r="B19" s="89" t="s">
        <v>2027</v>
      </c>
      <c r="C19" s="73"/>
    </row>
    <row r="20" spans="1:3" ht="14.25" outlineLevel="1">
      <c r="A20" s="186" t="s">
        <v>2028</v>
      </c>
      <c r="B20" s="187"/>
      <c r="C20" s="73"/>
    </row>
    <row r="21" spans="1:3" ht="14.25" outlineLevel="1">
      <c r="A21" s="186" t="s">
        <v>2029</v>
      </c>
      <c r="B21" s="187"/>
      <c r="C21" s="73"/>
    </row>
    <row r="22" spans="1:3" ht="14.25" outlineLevel="1">
      <c r="A22" s="186" t="s">
        <v>2030</v>
      </c>
      <c r="B22" s="187"/>
      <c r="C22" s="73"/>
    </row>
    <row r="23" spans="1:3" ht="14.25" outlineLevel="1">
      <c r="A23" s="186" t="s">
        <v>2031</v>
      </c>
      <c r="B23" s="187"/>
      <c r="C23" s="73"/>
    </row>
    <row r="24" spans="1:3" ht="18">
      <c r="A24" s="84"/>
      <c r="B24" s="84" t="s">
        <v>2032</v>
      </c>
      <c r="C24" s="185" t="s">
        <v>2033</v>
      </c>
    </row>
    <row r="25" spans="1:3" ht="14.25">
      <c r="A25" s="186" t="s">
        <v>2034</v>
      </c>
      <c r="B25" s="93" t="s">
        <v>2035</v>
      </c>
      <c r="C25" s="73" t="s">
        <v>47</v>
      </c>
    </row>
    <row r="26" spans="1:3" ht="14.25">
      <c r="A26" s="186" t="s">
        <v>2036</v>
      </c>
      <c r="B26" s="93" t="s">
        <v>2037</v>
      </c>
      <c r="C26" s="73" t="s">
        <v>2038</v>
      </c>
    </row>
    <row r="27" spans="1:3" ht="14.25">
      <c r="A27" s="186" t="s">
        <v>2039</v>
      </c>
      <c r="B27" s="93" t="s">
        <v>2040</v>
      </c>
      <c r="C27" s="73" t="s">
        <v>2041</v>
      </c>
    </row>
    <row r="28" spans="1:3" ht="14.25" outlineLevel="1">
      <c r="A28" s="186" t="s">
        <v>2042</v>
      </c>
      <c r="B28" s="92"/>
      <c r="C28" s="73"/>
    </row>
    <row r="29" spans="1:3" ht="14.25" outlineLevel="1">
      <c r="A29" s="186" t="s">
        <v>2043</v>
      </c>
      <c r="B29" s="92"/>
      <c r="C29" s="73"/>
    </row>
    <row r="30" spans="1:3" ht="14.25" outlineLevel="1">
      <c r="A30" s="186" t="s">
        <v>2044</v>
      </c>
      <c r="B30" s="93"/>
      <c r="C30" s="73"/>
    </row>
    <row r="31" spans="1:3" ht="18">
      <c r="A31" s="84"/>
      <c r="B31" s="84" t="s">
        <v>2045</v>
      </c>
      <c r="C31" s="185" t="s">
        <v>1986</v>
      </c>
    </row>
    <row r="32" spans="1:3" ht="14.25">
      <c r="A32" s="186" t="s">
        <v>2046</v>
      </c>
      <c r="B32" s="87" t="s">
        <v>2047</v>
      </c>
      <c r="C32" s="73"/>
    </row>
    <row r="33" spans="1:2" ht="14.25">
      <c r="A33" s="186" t="s">
        <v>2048</v>
      </c>
      <c r="B33" s="92"/>
    </row>
    <row r="34" spans="1:2" ht="14.25">
      <c r="A34" s="186" t="s">
        <v>2049</v>
      </c>
      <c r="B34" s="92"/>
    </row>
    <row r="35" spans="1:2" ht="14.25">
      <c r="A35" s="186" t="s">
        <v>2050</v>
      </c>
      <c r="B35" s="92"/>
    </row>
    <row r="36" spans="1:2" ht="14.25">
      <c r="A36" s="186" t="s">
        <v>2051</v>
      </c>
      <c r="B36" s="92"/>
    </row>
    <row r="37" spans="1:2" ht="14.25">
      <c r="A37" s="186" t="s">
        <v>2052</v>
      </c>
      <c r="B37" s="92"/>
    </row>
    <row r="38" ht="14.25">
      <c r="B38" s="92"/>
    </row>
    <row r="39" ht="14.25">
      <c r="B39" s="92"/>
    </row>
    <row r="40" ht="14.25">
      <c r="B40" s="92"/>
    </row>
    <row r="41" ht="14.25">
      <c r="B41" s="92"/>
    </row>
    <row r="42" ht="14.25">
      <c r="B42" s="92"/>
    </row>
    <row r="43" ht="14.25">
      <c r="B43" s="92"/>
    </row>
    <row r="44" ht="14.25">
      <c r="B44" s="92"/>
    </row>
    <row r="45" ht="14.25">
      <c r="B45" s="92"/>
    </row>
    <row r="46" ht="14.25">
      <c r="B46" s="92"/>
    </row>
    <row r="47" ht="14.25">
      <c r="B47" s="92"/>
    </row>
    <row r="48" ht="14.25">
      <c r="B48" s="92"/>
    </row>
    <row r="49" ht="14.25">
      <c r="B49" s="92"/>
    </row>
    <row r="50" ht="14.25">
      <c r="B50" s="92"/>
    </row>
    <row r="51" ht="14.25">
      <c r="B51" s="92"/>
    </row>
    <row r="52" ht="14.25">
      <c r="B52" s="92"/>
    </row>
    <row r="53" ht="14.25">
      <c r="B53" s="92"/>
    </row>
    <row r="54" ht="14.25">
      <c r="B54" s="92"/>
    </row>
    <row r="55" ht="14.25">
      <c r="B55" s="92"/>
    </row>
    <row r="56" ht="14.25">
      <c r="B56" s="92"/>
    </row>
    <row r="57" ht="14.25">
      <c r="B57" s="92"/>
    </row>
    <row r="58" ht="14.25">
      <c r="B58" s="92"/>
    </row>
    <row r="59" ht="14.25">
      <c r="B59" s="92"/>
    </row>
    <row r="60" ht="14.25">
      <c r="B60" s="92"/>
    </row>
    <row r="61" ht="14.25">
      <c r="B61" s="92"/>
    </row>
    <row r="62" ht="14.25">
      <c r="B62" s="92"/>
    </row>
    <row r="63" ht="14.25">
      <c r="B63" s="92"/>
    </row>
    <row r="64" ht="14.25">
      <c r="B64" s="92"/>
    </row>
    <row r="65" ht="14.25">
      <c r="B65" s="92"/>
    </row>
    <row r="66" ht="14.25">
      <c r="B66" s="92"/>
    </row>
    <row r="67" ht="14.25">
      <c r="B67" s="92"/>
    </row>
    <row r="68" ht="14.25">
      <c r="B68" s="92"/>
    </row>
    <row r="69" ht="14.25">
      <c r="B69" s="92"/>
    </row>
    <row r="70" ht="14.25">
      <c r="B70" s="92"/>
    </row>
    <row r="71" ht="14.25">
      <c r="B71" s="92"/>
    </row>
    <row r="72" ht="14.25">
      <c r="B72" s="92"/>
    </row>
    <row r="73" ht="14.25">
      <c r="B73" s="92"/>
    </row>
    <row r="74" ht="14.25">
      <c r="B74" s="92"/>
    </row>
    <row r="75" ht="14.25">
      <c r="B75" s="92"/>
    </row>
    <row r="76" ht="14.25">
      <c r="B76" s="92"/>
    </row>
    <row r="77" ht="14.25">
      <c r="B77" s="92"/>
    </row>
    <row r="78" ht="14.25">
      <c r="B78" s="92"/>
    </row>
    <row r="79" ht="14.25">
      <c r="B79" s="92"/>
    </row>
    <row r="80" ht="14.25">
      <c r="B80" s="92"/>
    </row>
    <row r="81" ht="14.25">
      <c r="B81" s="92"/>
    </row>
    <row r="82" ht="14.25">
      <c r="B82" s="92"/>
    </row>
    <row r="83" ht="14.25">
      <c r="B83" s="70"/>
    </row>
    <row r="84" ht="14.25">
      <c r="B84" s="70"/>
    </row>
    <row r="85" ht="14.25">
      <c r="B85" s="70"/>
    </row>
    <row r="86" ht="14.25">
      <c r="B86" s="70"/>
    </row>
    <row r="87" ht="14.25">
      <c r="B87" s="70"/>
    </row>
    <row r="88" ht="14.25">
      <c r="B88" s="70"/>
    </row>
    <row r="89" ht="14.25">
      <c r="B89" s="70"/>
    </row>
    <row r="90" ht="14.25">
      <c r="B90" s="70"/>
    </row>
    <row r="91" ht="14.25">
      <c r="B91" s="70"/>
    </row>
    <row r="92" ht="14.25">
      <c r="B92" s="70"/>
    </row>
    <row r="93" ht="14.25">
      <c r="B93" s="92"/>
    </row>
    <row r="94" ht="14.25">
      <c r="B94" s="92"/>
    </row>
    <row r="95" ht="14.25">
      <c r="B95" s="92"/>
    </row>
    <row r="96" ht="14.25">
      <c r="B96" s="92"/>
    </row>
    <row r="97" ht="14.25">
      <c r="B97" s="92"/>
    </row>
    <row r="98" ht="14.25">
      <c r="B98" s="92"/>
    </row>
    <row r="99" ht="14.25">
      <c r="B99" s="92"/>
    </row>
    <row r="100" ht="14.25">
      <c r="B100" s="92"/>
    </row>
    <row r="101" ht="14.25">
      <c r="B101" s="116"/>
    </row>
    <row r="102" ht="14.25">
      <c r="B102" s="92"/>
    </row>
    <row r="103" ht="14.25">
      <c r="B103" s="92"/>
    </row>
    <row r="104" ht="14.25">
      <c r="B104" s="92"/>
    </row>
    <row r="105" ht="14.25">
      <c r="B105" s="92"/>
    </row>
    <row r="106" ht="14.25">
      <c r="B106" s="92"/>
    </row>
    <row r="107" ht="14.25">
      <c r="B107" s="92"/>
    </row>
    <row r="108" ht="14.25">
      <c r="B108" s="92"/>
    </row>
    <row r="109" ht="14.25">
      <c r="B109" s="92"/>
    </row>
    <row r="110" ht="14.25">
      <c r="B110" s="92"/>
    </row>
    <row r="111" ht="14.25">
      <c r="B111" s="92"/>
    </row>
    <row r="112" ht="14.25">
      <c r="B112" s="92"/>
    </row>
    <row r="113" ht="14.25">
      <c r="B113" s="92"/>
    </row>
    <row r="114" ht="14.25">
      <c r="B114" s="92"/>
    </row>
    <row r="115" ht="14.25">
      <c r="B115" s="92"/>
    </row>
    <row r="116" ht="14.25">
      <c r="B116" s="92"/>
    </row>
    <row r="117" ht="14.25">
      <c r="B117" s="92"/>
    </row>
    <row r="118" ht="14.25">
      <c r="B118" s="92"/>
    </row>
    <row r="120" ht="14.25">
      <c r="B120" s="92"/>
    </row>
    <row r="121" ht="14.25">
      <c r="B121" s="92"/>
    </row>
    <row r="122" ht="14.25">
      <c r="B122" s="92"/>
    </row>
    <row r="127" ht="14.25">
      <c r="B127" s="79"/>
    </row>
    <row r="128" ht="14.25">
      <c r="B128" s="188"/>
    </row>
    <row r="134" ht="14.25">
      <c r="B134" s="93"/>
    </row>
    <row r="135" ht="14.25">
      <c r="B135" s="92"/>
    </row>
    <row r="137" ht="14.25">
      <c r="B137" s="92"/>
    </row>
    <row r="138" ht="14.25">
      <c r="B138" s="92"/>
    </row>
    <row r="139" ht="14.25">
      <c r="B139" s="92"/>
    </row>
    <row r="140" ht="14.25">
      <c r="B140" s="92"/>
    </row>
    <row r="141" ht="14.25">
      <c r="B141" s="92"/>
    </row>
    <row r="142" ht="14.25">
      <c r="B142" s="92"/>
    </row>
    <row r="143" ht="14.25">
      <c r="B143" s="92"/>
    </row>
    <row r="144" ht="14.25">
      <c r="B144" s="92"/>
    </row>
    <row r="145" ht="14.25">
      <c r="B145" s="92"/>
    </row>
    <row r="146" ht="14.25">
      <c r="B146" s="92"/>
    </row>
    <row r="147" ht="14.25">
      <c r="B147" s="92"/>
    </row>
    <row r="148" ht="14.25">
      <c r="B148" s="92"/>
    </row>
    <row r="245" ht="14.25">
      <c r="B245" s="87"/>
    </row>
    <row r="246" ht="14.25">
      <c r="B246" s="92"/>
    </row>
    <row r="247" ht="14.25">
      <c r="B247" s="92"/>
    </row>
    <row r="250" ht="14.25">
      <c r="B250" s="92"/>
    </row>
    <row r="266" ht="14.25">
      <c r="B266" s="87"/>
    </row>
    <row r="296" ht="14.25">
      <c r="B296" s="79"/>
    </row>
    <row r="297" ht="14.25">
      <c r="B297" s="92"/>
    </row>
    <row r="299" ht="14.25">
      <c r="B299" s="92"/>
    </row>
    <row r="300" ht="14.25">
      <c r="B300" s="92"/>
    </row>
    <row r="301" ht="14.25">
      <c r="B301" s="92"/>
    </row>
    <row r="302" ht="14.25">
      <c r="B302" s="92"/>
    </row>
    <row r="303" ht="14.25">
      <c r="B303" s="92"/>
    </row>
    <row r="304" ht="14.25">
      <c r="B304" s="92"/>
    </row>
    <row r="305" ht="14.25">
      <c r="B305" s="92"/>
    </row>
    <row r="306" ht="14.25">
      <c r="B306" s="92"/>
    </row>
    <row r="307" ht="14.25">
      <c r="B307" s="92"/>
    </row>
    <row r="308" ht="14.25">
      <c r="B308" s="92"/>
    </row>
    <row r="309" ht="14.25">
      <c r="B309" s="92"/>
    </row>
    <row r="310" ht="14.25">
      <c r="B310" s="92"/>
    </row>
    <row r="322" ht="14.25">
      <c r="B322" s="92"/>
    </row>
    <row r="323" ht="14.25">
      <c r="B323" s="92"/>
    </row>
    <row r="324" ht="14.25">
      <c r="B324" s="92"/>
    </row>
    <row r="325" ht="14.25">
      <c r="B325" s="92"/>
    </row>
    <row r="326" ht="14.25">
      <c r="B326" s="92"/>
    </row>
    <row r="327" ht="14.25">
      <c r="B327" s="92"/>
    </row>
    <row r="328" ht="14.25">
      <c r="B328" s="92"/>
    </row>
    <row r="329" ht="14.25">
      <c r="B329" s="92"/>
    </row>
    <row r="330" ht="14.25">
      <c r="B330" s="92"/>
    </row>
    <row r="332" ht="14.25">
      <c r="B332" s="92"/>
    </row>
    <row r="333" ht="14.25">
      <c r="B333" s="92"/>
    </row>
    <row r="334" ht="14.25">
      <c r="B334" s="92"/>
    </row>
    <row r="335" ht="14.25">
      <c r="B335" s="92"/>
    </row>
    <row r="336" ht="14.25">
      <c r="B336" s="92"/>
    </row>
    <row r="338" ht="14.25">
      <c r="B338" s="92"/>
    </row>
    <row r="341" ht="14.25">
      <c r="B341" s="92"/>
    </row>
    <row r="344" ht="14.25">
      <c r="B344" s="92"/>
    </row>
    <row r="345" ht="14.25">
      <c r="B345" s="92"/>
    </row>
    <row r="346" ht="14.25">
      <c r="B346" s="92"/>
    </row>
    <row r="347" ht="14.25">
      <c r="B347" s="92"/>
    </row>
    <row r="348" ht="14.25">
      <c r="B348" s="92"/>
    </row>
    <row r="349" ht="14.25">
      <c r="B349" s="92"/>
    </row>
    <row r="350" ht="14.25">
      <c r="B350" s="92"/>
    </row>
    <row r="351" ht="14.25">
      <c r="B351" s="92"/>
    </row>
    <row r="352" ht="14.25">
      <c r="B352" s="92"/>
    </row>
    <row r="353" ht="14.25">
      <c r="B353" s="92"/>
    </row>
    <row r="354" ht="14.25">
      <c r="B354" s="92"/>
    </row>
    <row r="355" ht="14.25">
      <c r="B355" s="92"/>
    </row>
    <row r="356" ht="14.25">
      <c r="B356" s="92"/>
    </row>
    <row r="357" ht="14.25">
      <c r="B357" s="92"/>
    </row>
    <row r="358" ht="14.25">
      <c r="B358" s="92"/>
    </row>
    <row r="359" ht="14.25">
      <c r="B359" s="92"/>
    </row>
    <row r="360" ht="14.25">
      <c r="B360" s="92"/>
    </row>
    <row r="361" ht="14.25">
      <c r="B361" s="92"/>
    </row>
    <row r="362" ht="14.25">
      <c r="B362" s="92"/>
    </row>
    <row r="366" ht="14.25">
      <c r="B366" s="79"/>
    </row>
    <row r="383" ht="14.25">
      <c r="B383" s="189"/>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9" t="s">
        <v>0</v>
      </c>
      <c r="G2" s="210"/>
      <c r="H2" s="210"/>
      <c r="I2" s="210"/>
      <c r="J2" s="210"/>
      <c r="K2" s="210"/>
      <c r="L2" s="210"/>
      <c r="M2" s="210"/>
      <c r="N2" s="210"/>
      <c r="O2" s="210"/>
    </row>
    <row r="3" spans="2:15" ht="11.25" customHeight="1">
      <c r="B3" s="1"/>
      <c r="C3" s="1"/>
      <c r="D3" s="1"/>
      <c r="E3" s="1"/>
      <c r="F3" s="1"/>
      <c r="G3" s="1"/>
      <c r="H3" s="1"/>
      <c r="I3" s="1"/>
      <c r="J3" s="1"/>
      <c r="K3" s="1"/>
      <c r="L3" s="1"/>
      <c r="M3" s="1"/>
      <c r="N3" s="1"/>
      <c r="O3" s="1"/>
    </row>
    <row r="4" spans="2:15" ht="35.25" customHeight="1">
      <c r="B4" s="211" t="s">
        <v>986</v>
      </c>
      <c r="C4" s="212"/>
      <c r="D4" s="212"/>
      <c r="E4" s="212"/>
      <c r="F4" s="212"/>
      <c r="G4" s="212"/>
      <c r="H4" s="212"/>
      <c r="I4" s="212"/>
      <c r="J4" s="212"/>
      <c r="K4" s="212"/>
      <c r="L4" s="212"/>
      <c r="M4" s="212"/>
      <c r="N4" s="212"/>
      <c r="O4" s="212"/>
    </row>
    <row r="5" spans="2:15" ht="10.5" customHeight="1">
      <c r="B5" s="1"/>
      <c r="C5" s="1"/>
      <c r="D5" s="1"/>
      <c r="E5" s="1"/>
      <c r="F5" s="1"/>
      <c r="G5" s="1"/>
      <c r="H5" s="1"/>
      <c r="I5" s="1"/>
      <c r="J5" s="1"/>
      <c r="K5" s="1"/>
      <c r="L5" s="1"/>
      <c r="M5" s="1"/>
      <c r="N5" s="1"/>
      <c r="O5" s="1"/>
    </row>
    <row r="6" spans="2:15" ht="18.75" customHeight="1">
      <c r="B6" s="213" t="s">
        <v>987</v>
      </c>
      <c r="C6" s="214"/>
      <c r="D6" s="214"/>
      <c r="E6" s="214"/>
      <c r="F6" s="214"/>
      <c r="G6" s="214"/>
      <c r="H6" s="214"/>
      <c r="I6" s="214"/>
      <c r="J6" s="214"/>
      <c r="K6" s="214"/>
      <c r="L6" s="214"/>
      <c r="M6" s="214"/>
      <c r="N6" s="214"/>
      <c r="O6" s="215"/>
    </row>
    <row r="7" spans="2:15" ht="6.75" customHeight="1">
      <c r="B7" s="1"/>
      <c r="C7" s="1"/>
      <c r="D7" s="1"/>
      <c r="E7" s="1"/>
      <c r="F7" s="1"/>
      <c r="G7" s="1"/>
      <c r="H7" s="1"/>
      <c r="I7" s="1"/>
      <c r="J7" s="1"/>
      <c r="K7" s="1"/>
      <c r="L7" s="1"/>
      <c r="M7" s="1"/>
      <c r="N7" s="1"/>
      <c r="O7" s="1"/>
    </row>
    <row r="8" spans="2:15" ht="21" customHeight="1">
      <c r="B8" s="216" t="s">
        <v>987</v>
      </c>
      <c r="C8" s="1"/>
      <c r="D8" s="218">
        <v>43708</v>
      </c>
      <c r="E8" s="203"/>
      <c r="F8" s="203"/>
      <c r="G8" s="1"/>
      <c r="H8" s="1"/>
      <c r="I8" s="1"/>
      <c r="J8" s="1"/>
      <c r="K8" s="1"/>
      <c r="L8" s="1"/>
      <c r="M8" s="1"/>
      <c r="N8" s="1"/>
      <c r="O8" s="1"/>
    </row>
    <row r="9" spans="2:15" ht="4.5" customHeight="1">
      <c r="B9" s="21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3" t="s">
        <v>988</v>
      </c>
      <c r="C11" s="214"/>
      <c r="D11" s="214"/>
      <c r="E11" s="214"/>
      <c r="F11" s="214"/>
      <c r="G11" s="214"/>
      <c r="H11" s="214"/>
      <c r="I11" s="214"/>
      <c r="J11" s="214"/>
      <c r="K11" s="214"/>
      <c r="L11" s="214"/>
      <c r="M11" s="214"/>
      <c r="N11" s="214"/>
      <c r="O11" s="215"/>
    </row>
    <row r="12" spans="2:15" ht="12.75" customHeight="1">
      <c r="B12" s="1"/>
      <c r="C12" s="1"/>
      <c r="D12" s="1"/>
      <c r="E12" s="1"/>
      <c r="F12" s="1"/>
      <c r="G12" s="1"/>
      <c r="H12" s="1"/>
      <c r="I12" s="1"/>
      <c r="J12" s="1"/>
      <c r="K12" s="1"/>
      <c r="L12" s="1"/>
      <c r="M12" s="1"/>
      <c r="N12" s="1"/>
      <c r="O12" s="1"/>
    </row>
    <row r="13" spans="2:15" ht="17.25" customHeight="1">
      <c r="B13" s="206" t="s">
        <v>989</v>
      </c>
      <c r="C13" s="201"/>
      <c r="D13" s="201"/>
      <c r="E13" s="201"/>
      <c r="F13" s="200"/>
      <c r="G13" s="201"/>
      <c r="H13" s="201"/>
      <c r="I13" s="200"/>
      <c r="J13" s="201"/>
      <c r="K13" s="201"/>
      <c r="L13" s="201"/>
      <c r="M13" s="201"/>
      <c r="N13" s="201"/>
      <c r="O13" s="1"/>
    </row>
    <row r="14" spans="2:15" ht="15" customHeight="1">
      <c r="B14" s="207" t="s">
        <v>990</v>
      </c>
      <c r="C14" s="203"/>
      <c r="D14" s="203"/>
      <c r="E14" s="203"/>
      <c r="F14" s="207" t="s">
        <v>991</v>
      </c>
      <c r="G14" s="203"/>
      <c r="H14" s="203"/>
      <c r="I14" s="208" t="s">
        <v>992</v>
      </c>
      <c r="J14" s="203"/>
      <c r="K14" s="203"/>
      <c r="L14" s="203"/>
      <c r="M14" s="203"/>
      <c r="N14" s="203"/>
      <c r="O14" s="1"/>
    </row>
    <row r="15" spans="2:15" ht="13.5" customHeight="1">
      <c r="B15" s="1"/>
      <c r="C15" s="1"/>
      <c r="D15" s="1"/>
      <c r="E15" s="1"/>
      <c r="F15" s="1"/>
      <c r="G15" s="1"/>
      <c r="H15" s="1"/>
      <c r="I15" s="1"/>
      <c r="J15" s="1"/>
      <c r="K15" s="1"/>
      <c r="L15" s="1"/>
      <c r="M15" s="1"/>
      <c r="N15" s="1"/>
      <c r="O15" s="1"/>
    </row>
    <row r="16" spans="2:15" ht="16.5" customHeight="1">
      <c r="B16" s="200" t="s">
        <v>993</v>
      </c>
      <c r="C16" s="201"/>
      <c r="D16" s="201"/>
      <c r="E16" s="201"/>
      <c r="F16" s="201"/>
      <c r="G16" s="201"/>
      <c r="H16" s="200"/>
      <c r="I16" s="201"/>
      <c r="J16" s="201"/>
      <c r="K16" s="201"/>
      <c r="L16" s="204"/>
      <c r="M16" s="201"/>
      <c r="N16" s="201"/>
      <c r="O16" s="1"/>
    </row>
    <row r="17" spans="2:15" ht="15" customHeight="1">
      <c r="B17" s="202" t="s">
        <v>994</v>
      </c>
      <c r="C17" s="203"/>
      <c r="D17" s="203"/>
      <c r="E17" s="203"/>
      <c r="F17" s="202" t="s">
        <v>995</v>
      </c>
      <c r="G17" s="203"/>
      <c r="H17" s="203"/>
      <c r="I17" s="205" t="s">
        <v>996</v>
      </c>
      <c r="J17" s="203"/>
      <c r="K17" s="203"/>
      <c r="L17" s="203"/>
      <c r="M17" s="203"/>
      <c r="N17" s="203"/>
      <c r="O17" s="1"/>
    </row>
    <row r="18" spans="2:15" ht="13.5" customHeight="1">
      <c r="B18" s="1"/>
      <c r="C18" s="1"/>
      <c r="D18" s="1"/>
      <c r="E18" s="1"/>
      <c r="F18" s="1"/>
      <c r="G18" s="1"/>
      <c r="H18" s="1"/>
      <c r="I18" s="1"/>
      <c r="J18" s="1"/>
      <c r="K18" s="1"/>
      <c r="L18" s="1"/>
      <c r="M18" s="1"/>
      <c r="N18" s="1"/>
      <c r="O18" s="1"/>
    </row>
    <row r="19" spans="2:15" ht="16.5" customHeight="1">
      <c r="B19" s="200" t="s">
        <v>997</v>
      </c>
      <c r="C19" s="201"/>
      <c r="D19" s="201"/>
      <c r="E19" s="201"/>
      <c r="F19" s="201"/>
      <c r="G19" s="201"/>
      <c r="H19" s="201"/>
      <c r="I19" s="201"/>
      <c r="J19" s="201"/>
      <c r="K19" s="200"/>
      <c r="L19" s="201"/>
      <c r="M19" s="204"/>
      <c r="N19" s="201"/>
      <c r="O19" s="1"/>
    </row>
    <row r="20" spans="2:15" ht="15" customHeight="1">
      <c r="B20" s="202" t="s">
        <v>998</v>
      </c>
      <c r="C20" s="203"/>
      <c r="D20" s="203"/>
      <c r="E20" s="203"/>
      <c r="F20" s="202" t="s">
        <v>999</v>
      </c>
      <c r="G20" s="203"/>
      <c r="H20" s="203"/>
      <c r="I20" s="205" t="s">
        <v>1000</v>
      </c>
      <c r="J20" s="203"/>
      <c r="K20" s="203"/>
      <c r="L20" s="203"/>
      <c r="M20" s="203"/>
      <c r="N20" s="1"/>
      <c r="O20" s="1"/>
    </row>
    <row r="21" spans="2:15" ht="13.5" customHeight="1">
      <c r="B21" s="1"/>
      <c r="C21" s="1"/>
      <c r="D21" s="1"/>
      <c r="E21" s="1"/>
      <c r="F21" s="1"/>
      <c r="G21" s="1"/>
      <c r="H21" s="1"/>
      <c r="I21" s="1"/>
      <c r="J21" s="1"/>
      <c r="K21" s="1"/>
      <c r="L21" s="1"/>
      <c r="M21" s="1"/>
      <c r="N21" s="1"/>
      <c r="O21" s="1"/>
    </row>
    <row r="22" spans="2:15" ht="15" customHeight="1">
      <c r="B22" s="200" t="s">
        <v>1001</v>
      </c>
      <c r="C22" s="201"/>
      <c r="D22" s="201"/>
      <c r="E22" s="201"/>
      <c r="F22" s="204"/>
      <c r="G22" s="201"/>
      <c r="H22" s="201"/>
      <c r="I22" s="201"/>
      <c r="J22" s="204"/>
      <c r="K22" s="201"/>
      <c r="L22" s="201"/>
      <c r="M22" s="201"/>
      <c r="N22" s="201"/>
      <c r="O22" s="201"/>
    </row>
    <row r="23" spans="2:15" ht="15" customHeight="1">
      <c r="B23" s="202" t="s">
        <v>1002</v>
      </c>
      <c r="C23" s="203"/>
      <c r="D23" s="203"/>
      <c r="E23" s="203"/>
      <c r="F23" s="202"/>
      <c r="G23" s="203"/>
      <c r="H23" s="203"/>
      <c r="I23" s="203"/>
      <c r="J23" s="202"/>
      <c r="K23" s="203"/>
      <c r="L23" s="203"/>
      <c r="M23" s="203"/>
      <c r="N23" s="203"/>
      <c r="O23" s="203"/>
    </row>
    <row r="24" spans="2:15" ht="11.25" customHeight="1">
      <c r="B24" s="1"/>
      <c r="C24" s="1"/>
      <c r="D24" s="1"/>
      <c r="E24" s="1"/>
      <c r="F24" s="1"/>
      <c r="G24" s="1"/>
      <c r="H24" s="1"/>
      <c r="I24" s="1"/>
      <c r="J24" s="1"/>
      <c r="K24" s="1"/>
      <c r="L24" s="1"/>
      <c r="M24" s="1"/>
      <c r="N24" s="1"/>
      <c r="O24" s="1"/>
    </row>
    <row r="25" spans="2:15" ht="15" customHeight="1">
      <c r="B25" s="200" t="s">
        <v>1003</v>
      </c>
      <c r="C25" s="201"/>
      <c r="D25" s="201"/>
      <c r="E25" s="201"/>
      <c r="F25" s="201"/>
      <c r="G25" s="201"/>
      <c r="H25" s="201"/>
      <c r="I25" s="201"/>
      <c r="J25" s="201"/>
      <c r="K25" s="201"/>
      <c r="L25" s="201"/>
      <c r="M25" s="201"/>
      <c r="N25" s="201"/>
      <c r="O25" s="201"/>
    </row>
    <row r="26" spans="2:15" ht="15" customHeight="1">
      <c r="B26" s="202" t="s">
        <v>1004</v>
      </c>
      <c r="C26" s="203"/>
      <c r="D26" s="203"/>
      <c r="E26" s="203"/>
      <c r="F26" s="203"/>
      <c r="G26" s="203"/>
      <c r="H26" s="203"/>
      <c r="I26" s="203"/>
      <c r="J26" s="203"/>
      <c r="K26" s="203"/>
      <c r="L26" s="203"/>
      <c r="M26" s="203"/>
      <c r="N26" s="203"/>
      <c r="O26" s="203"/>
    </row>
    <row r="27" spans="2:15" ht="15" customHeight="1">
      <c r="B27" s="202" t="s">
        <v>1005</v>
      </c>
      <c r="C27" s="203"/>
      <c r="D27" s="203"/>
      <c r="E27" s="203"/>
      <c r="F27" s="203"/>
      <c r="G27" s="203"/>
      <c r="H27" s="203"/>
      <c r="I27" s="203"/>
      <c r="J27" s="203"/>
      <c r="K27" s="203"/>
      <c r="L27" s="203"/>
      <c r="M27" s="203"/>
      <c r="N27" s="203"/>
      <c r="O27" s="203"/>
    </row>
    <row r="28" spans="2:15" ht="15" customHeight="1">
      <c r="B28" s="202" t="s">
        <v>1006</v>
      </c>
      <c r="C28" s="203"/>
      <c r="D28" s="203"/>
      <c r="E28" s="203"/>
      <c r="F28" s="203"/>
      <c r="G28" s="203"/>
      <c r="H28" s="203"/>
      <c r="I28" s="203"/>
      <c r="J28" s="203"/>
      <c r="K28" s="203"/>
      <c r="L28" s="203"/>
      <c r="M28" s="203"/>
      <c r="N28" s="203"/>
      <c r="O28" s="203"/>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9" t="s">
        <v>0</v>
      </c>
      <c r="H2" s="210"/>
      <c r="I2" s="210"/>
      <c r="J2" s="210"/>
      <c r="K2" s="210"/>
      <c r="L2" s="210"/>
      <c r="M2" s="210"/>
      <c r="N2" s="210"/>
      <c r="O2" s="210"/>
      <c r="P2" s="210"/>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1" t="s">
        <v>1007</v>
      </c>
      <c r="D4" s="212"/>
      <c r="E4" s="212"/>
      <c r="F4" s="212"/>
      <c r="G4" s="212"/>
      <c r="H4" s="212"/>
      <c r="I4" s="212"/>
      <c r="J4" s="212"/>
      <c r="K4" s="212"/>
      <c r="L4" s="212"/>
      <c r="M4" s="212"/>
      <c r="N4" s="212"/>
      <c r="O4" s="212"/>
      <c r="P4" s="212"/>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3" t="s">
        <v>1008</v>
      </c>
      <c r="D6" s="214"/>
      <c r="E6" s="214"/>
      <c r="F6" s="214"/>
      <c r="G6" s="214"/>
      <c r="H6" s="214"/>
      <c r="I6" s="214"/>
      <c r="J6" s="214"/>
      <c r="K6" s="214"/>
      <c r="L6" s="214"/>
      <c r="M6" s="214"/>
      <c r="N6" s="214"/>
      <c r="O6" s="214"/>
      <c r="P6" s="215"/>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3" t="s">
        <v>1016</v>
      </c>
      <c r="F8" s="234"/>
      <c r="G8" s="234"/>
      <c r="H8" s="233" t="s">
        <v>1017</v>
      </c>
      <c r="I8" s="234"/>
      <c r="J8" s="235" t="s">
        <v>1018</v>
      </c>
      <c r="K8" s="234"/>
      <c r="L8" s="234"/>
      <c r="M8" s="6" t="s">
        <v>1019</v>
      </c>
      <c r="N8" s="7" t="s">
        <v>1020</v>
      </c>
      <c r="O8" s="6" t="s">
        <v>1021</v>
      </c>
      <c r="P8" s="235" t="s">
        <v>1022</v>
      </c>
      <c r="Q8" s="234"/>
      <c r="R8" s="7" t="s">
        <v>1023</v>
      </c>
      <c r="S8" s="7" t="s">
        <v>1024</v>
      </c>
      <c r="T8" s="7" t="s">
        <v>1035</v>
      </c>
    </row>
    <row r="9" spans="2:20" ht="11.25" customHeight="1">
      <c r="B9" s="1"/>
      <c r="C9" s="8" t="s">
        <v>1025</v>
      </c>
      <c r="D9" s="9" t="s">
        <v>1026</v>
      </c>
      <c r="E9" s="227">
        <v>500000000</v>
      </c>
      <c r="F9" s="226"/>
      <c r="G9" s="226"/>
      <c r="H9" s="228">
        <v>42667</v>
      </c>
      <c r="I9" s="226"/>
      <c r="J9" s="228">
        <v>45223</v>
      </c>
      <c r="K9" s="226"/>
      <c r="L9" s="226"/>
      <c r="M9" s="9" t="s">
        <v>3</v>
      </c>
      <c r="N9" s="9" t="s">
        <v>1027</v>
      </c>
      <c r="O9" s="11">
        <v>0</v>
      </c>
      <c r="P9" s="225" t="s">
        <v>1028</v>
      </c>
      <c r="Q9" s="226"/>
      <c r="R9" s="12">
        <v>44128</v>
      </c>
      <c r="S9" s="13">
        <v>4.1506849315068495</v>
      </c>
      <c r="T9" s="9" t="s">
        <v>1036</v>
      </c>
    </row>
    <row r="10" spans="2:20" ht="11.25" customHeight="1">
      <c r="B10" s="1"/>
      <c r="C10" s="8" t="s">
        <v>1029</v>
      </c>
      <c r="D10" s="9" t="s">
        <v>1030</v>
      </c>
      <c r="E10" s="227">
        <v>500000000</v>
      </c>
      <c r="F10" s="226"/>
      <c r="G10" s="226"/>
      <c r="H10" s="228">
        <v>42817</v>
      </c>
      <c r="I10" s="226"/>
      <c r="J10" s="228">
        <v>45558</v>
      </c>
      <c r="K10" s="226"/>
      <c r="L10" s="226"/>
      <c r="M10" s="9" t="s">
        <v>3</v>
      </c>
      <c r="N10" s="9" t="s">
        <v>1027</v>
      </c>
      <c r="O10" s="11">
        <v>0.005</v>
      </c>
      <c r="P10" s="225" t="s">
        <v>1028</v>
      </c>
      <c r="Q10" s="226"/>
      <c r="R10" s="12">
        <v>44097</v>
      </c>
      <c r="S10" s="13">
        <v>5.068493150684931</v>
      </c>
      <c r="T10" s="9" t="s">
        <v>1037</v>
      </c>
    </row>
    <row r="11" spans="2:20" ht="11.25" customHeight="1">
      <c r="B11" s="1"/>
      <c r="C11" s="8" t="s">
        <v>1031</v>
      </c>
      <c r="D11" s="9" t="s">
        <v>1032</v>
      </c>
      <c r="E11" s="227">
        <v>750000000</v>
      </c>
      <c r="F11" s="226"/>
      <c r="G11" s="226"/>
      <c r="H11" s="228">
        <v>43181</v>
      </c>
      <c r="I11" s="226"/>
      <c r="J11" s="228">
        <v>46834</v>
      </c>
      <c r="K11" s="226"/>
      <c r="L11" s="226"/>
      <c r="M11" s="9" t="s">
        <v>3</v>
      </c>
      <c r="N11" s="9" t="s">
        <v>1027</v>
      </c>
      <c r="O11" s="11">
        <v>0.00875</v>
      </c>
      <c r="P11" s="225" t="s">
        <v>1028</v>
      </c>
      <c r="Q11" s="226"/>
      <c r="R11" s="12">
        <v>44277</v>
      </c>
      <c r="S11" s="13">
        <v>8.564383561643835</v>
      </c>
      <c r="T11" s="9" t="s">
        <v>1038</v>
      </c>
    </row>
    <row r="12" spans="2:20" ht="11.25" customHeight="1">
      <c r="B12" s="1"/>
      <c r="C12" s="8" t="s">
        <v>1033</v>
      </c>
      <c r="D12" s="9" t="s">
        <v>1034</v>
      </c>
      <c r="E12" s="227">
        <v>500000000</v>
      </c>
      <c r="F12" s="226"/>
      <c r="G12" s="226"/>
      <c r="H12" s="228">
        <v>43377</v>
      </c>
      <c r="I12" s="226"/>
      <c r="J12" s="228">
        <v>45934</v>
      </c>
      <c r="K12" s="226"/>
      <c r="L12" s="226"/>
      <c r="M12" s="9" t="s">
        <v>3</v>
      </c>
      <c r="N12" s="9" t="s">
        <v>1027</v>
      </c>
      <c r="O12" s="11">
        <v>0.00625</v>
      </c>
      <c r="P12" s="225" t="s">
        <v>1028</v>
      </c>
      <c r="Q12" s="226"/>
      <c r="R12" s="12">
        <v>44108</v>
      </c>
      <c r="S12" s="13">
        <v>6.098630136986301</v>
      </c>
      <c r="T12" s="9" t="s">
        <v>1039</v>
      </c>
    </row>
    <row r="13" spans="2:20" ht="15" customHeight="1">
      <c r="B13" s="1"/>
      <c r="C13" s="14"/>
      <c r="D13" s="15"/>
      <c r="E13" s="219">
        <v>2250000000</v>
      </c>
      <c r="F13" s="220"/>
      <c r="G13" s="220"/>
      <c r="H13" s="221"/>
      <c r="I13" s="222"/>
      <c r="J13" s="221"/>
      <c r="K13" s="222"/>
      <c r="L13" s="222"/>
      <c r="M13" s="14"/>
      <c r="N13" s="14"/>
      <c r="O13" s="14"/>
      <c r="P13" s="221"/>
      <c r="Q13" s="222"/>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3" t="s">
        <v>1009</v>
      </c>
      <c r="D15" s="214"/>
      <c r="E15" s="214"/>
      <c r="F15" s="214"/>
      <c r="G15" s="214"/>
      <c r="H15" s="214"/>
      <c r="I15" s="214"/>
      <c r="J15" s="214"/>
      <c r="K15" s="214"/>
      <c r="L15" s="214"/>
      <c r="M15" s="214"/>
      <c r="N15" s="214"/>
      <c r="O15" s="214"/>
      <c r="P15" s="215"/>
      <c r="Q15" s="1"/>
      <c r="R15" s="1"/>
      <c r="S15" s="1"/>
      <c r="T15" s="1"/>
    </row>
    <row r="16" spans="2:20" ht="18" customHeight="1">
      <c r="B16" s="1"/>
      <c r="C16" s="229" t="s">
        <v>1010</v>
      </c>
      <c r="D16" s="230"/>
      <c r="E16" s="230"/>
      <c r="F16" s="230"/>
      <c r="G16" s="1"/>
      <c r="H16" s="1"/>
      <c r="I16" s="1"/>
      <c r="J16" s="1"/>
      <c r="K16" s="236">
        <v>2250000000</v>
      </c>
      <c r="L16" s="230"/>
      <c r="M16" s="230"/>
      <c r="N16" s="1"/>
      <c r="O16" s="1"/>
      <c r="P16" s="1"/>
      <c r="Q16" s="1"/>
      <c r="R16" s="1"/>
      <c r="S16" s="1"/>
      <c r="T16" s="1"/>
    </row>
    <row r="17" spans="2:20" ht="15" customHeight="1">
      <c r="B17" s="1"/>
      <c r="C17" s="229" t="s">
        <v>1011</v>
      </c>
      <c r="D17" s="230"/>
      <c r="E17" s="230"/>
      <c r="F17" s="230"/>
      <c r="G17" s="230"/>
      <c r="H17" s="230"/>
      <c r="I17" s="1"/>
      <c r="J17" s="1"/>
      <c r="K17" s="1"/>
      <c r="L17" s="16"/>
      <c r="M17" s="17">
        <v>0.005416666666666666</v>
      </c>
      <c r="N17" s="1"/>
      <c r="O17" s="1"/>
      <c r="P17" s="1"/>
      <c r="Q17" s="1"/>
      <c r="R17" s="1"/>
      <c r="S17" s="1"/>
      <c r="T17" s="1"/>
    </row>
    <row r="18" spans="2:20" ht="15" customHeight="1">
      <c r="B18" s="1"/>
      <c r="C18" s="229" t="s">
        <v>1012</v>
      </c>
      <c r="D18" s="230"/>
      <c r="E18" s="230"/>
      <c r="F18" s="230"/>
      <c r="G18" s="230"/>
      <c r="H18" s="230"/>
      <c r="I18" s="1"/>
      <c r="J18" s="1"/>
      <c r="K18" s="223">
        <v>6.258751902587519</v>
      </c>
      <c r="L18" s="224"/>
      <c r="M18" s="224"/>
      <c r="N18" s="1"/>
      <c r="O18" s="1"/>
      <c r="P18" s="1"/>
      <c r="Q18" s="1"/>
      <c r="R18" s="1"/>
      <c r="S18" s="1"/>
      <c r="T18" s="1"/>
    </row>
    <row r="19" spans="3:6" ht="15" customHeight="1">
      <c r="C19" s="231" t="s">
        <v>1013</v>
      </c>
      <c r="D19" s="232"/>
      <c r="E19" s="232"/>
      <c r="F19" s="232"/>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9" t="s">
        <v>0</v>
      </c>
      <c r="F3" s="210"/>
      <c r="G3" s="210"/>
      <c r="H3" s="210"/>
    </row>
    <row r="4" spans="2:8" ht="7.5" customHeight="1">
      <c r="B4" s="1"/>
      <c r="C4" s="1"/>
      <c r="D4" s="1"/>
      <c r="E4" s="1"/>
      <c r="F4" s="1"/>
      <c r="G4" s="1"/>
      <c r="H4" s="1"/>
    </row>
    <row r="5" spans="2:8" ht="36" customHeight="1">
      <c r="B5" s="211" t="s">
        <v>1040</v>
      </c>
      <c r="C5" s="212"/>
      <c r="D5" s="212"/>
      <c r="E5" s="212"/>
      <c r="F5" s="212"/>
      <c r="G5" s="212"/>
      <c r="H5" s="212"/>
    </row>
    <row r="6" spans="2:8" ht="9.75" customHeight="1">
      <c r="B6" s="1"/>
      <c r="C6" s="1"/>
      <c r="D6" s="1"/>
      <c r="E6" s="1"/>
      <c r="F6" s="1"/>
      <c r="G6" s="1"/>
      <c r="H6" s="1"/>
    </row>
    <row r="7" spans="2:8" ht="18.75" customHeight="1">
      <c r="B7" s="238" t="s">
        <v>1041</v>
      </c>
      <c r="C7" s="239"/>
      <c r="D7" s="239"/>
      <c r="E7" s="239"/>
      <c r="F7" s="239"/>
      <c r="G7" s="239"/>
      <c r="H7" s="240"/>
    </row>
    <row r="8" spans="2:8" ht="12.75" customHeight="1">
      <c r="B8" s="1"/>
      <c r="C8" s="1"/>
      <c r="D8" s="1"/>
      <c r="E8" s="1"/>
      <c r="F8" s="1"/>
      <c r="G8" s="1"/>
      <c r="H8" s="1"/>
    </row>
    <row r="9" spans="2:8" ht="15.75" customHeight="1">
      <c r="B9" s="3" t="s">
        <v>1043</v>
      </c>
      <c r="C9" s="204" t="s">
        <v>1044</v>
      </c>
      <c r="D9" s="201"/>
      <c r="E9" s="201"/>
      <c r="F9" s="4" t="s">
        <v>1045</v>
      </c>
      <c r="G9" s="4" t="s">
        <v>1046</v>
      </c>
      <c r="H9" s="1"/>
    </row>
    <row r="10" spans="2:8" ht="15" customHeight="1">
      <c r="B10" s="5" t="s">
        <v>1047</v>
      </c>
      <c r="C10" s="237" t="s">
        <v>1048</v>
      </c>
      <c r="D10" s="203"/>
      <c r="E10" s="203"/>
      <c r="F10" s="2" t="s">
        <v>1049</v>
      </c>
      <c r="G10" s="2" t="s">
        <v>1050</v>
      </c>
      <c r="H10" s="1"/>
    </row>
    <row r="11" spans="2:8" ht="15" customHeight="1">
      <c r="B11" s="5" t="s">
        <v>1051</v>
      </c>
      <c r="C11" s="237" t="s">
        <v>1052</v>
      </c>
      <c r="D11" s="203"/>
      <c r="E11" s="203"/>
      <c r="F11" s="2" t="s">
        <v>1049</v>
      </c>
      <c r="G11" s="2" t="s">
        <v>1053</v>
      </c>
      <c r="H11" s="1"/>
    </row>
    <row r="12" spans="2:8" ht="15" customHeight="1">
      <c r="B12" s="5" t="s">
        <v>1054</v>
      </c>
      <c r="C12" s="237" t="s">
        <v>1048</v>
      </c>
      <c r="D12" s="203"/>
      <c r="E12" s="203"/>
      <c r="F12" s="2" t="s">
        <v>1049</v>
      </c>
      <c r="G12" s="2" t="s">
        <v>1055</v>
      </c>
      <c r="H12" s="1"/>
    </row>
    <row r="13" spans="2:8" ht="28.5" customHeight="1">
      <c r="B13" s="1"/>
      <c r="C13" s="1"/>
      <c r="D13" s="1"/>
      <c r="E13" s="1"/>
      <c r="F13" s="1"/>
      <c r="G13" s="1"/>
      <c r="H13" s="1"/>
    </row>
    <row r="14" spans="2:8" ht="18.75" customHeight="1">
      <c r="B14" s="238" t="s">
        <v>1042</v>
      </c>
      <c r="C14" s="239"/>
      <c r="D14" s="239"/>
      <c r="E14" s="239"/>
      <c r="F14" s="239"/>
      <c r="G14" s="239"/>
      <c r="H14" s="240"/>
    </row>
    <row r="15" spans="2:8" ht="15.75" customHeight="1">
      <c r="B15" s="1"/>
      <c r="C15" s="1"/>
      <c r="D15" s="1"/>
      <c r="E15" s="1"/>
      <c r="F15" s="1"/>
      <c r="G15" s="1"/>
      <c r="H15" s="1"/>
    </row>
    <row r="16" spans="2:8" ht="15.75" customHeight="1">
      <c r="B16" s="3" t="s">
        <v>1043</v>
      </c>
      <c r="C16" s="204" t="s">
        <v>1044</v>
      </c>
      <c r="D16" s="201"/>
      <c r="E16" s="201"/>
      <c r="F16" s="4" t="s">
        <v>1045</v>
      </c>
      <c r="G16" s="1"/>
      <c r="H16" s="1"/>
    </row>
    <row r="17" spans="2:8" ht="15" customHeight="1">
      <c r="B17" s="5" t="s">
        <v>1047</v>
      </c>
      <c r="C17" s="237" t="s">
        <v>1056</v>
      </c>
      <c r="D17" s="203"/>
      <c r="E17" s="203"/>
      <c r="F17" s="2"/>
      <c r="G17" s="1"/>
      <c r="H17" s="1"/>
    </row>
    <row r="18" spans="2:8" ht="15" customHeight="1">
      <c r="B18" s="5" t="s">
        <v>1051</v>
      </c>
      <c r="C18" s="237" t="s">
        <v>1057</v>
      </c>
      <c r="D18" s="203"/>
      <c r="E18" s="203"/>
      <c r="F18" s="2" t="s">
        <v>1049</v>
      </c>
      <c r="G18" s="1"/>
      <c r="H18" s="1"/>
    </row>
    <row r="19" spans="2:6" ht="15" customHeight="1">
      <c r="B19" s="5" t="s">
        <v>1054</v>
      </c>
      <c r="C19" s="237" t="s">
        <v>1058</v>
      </c>
      <c r="D19" s="203"/>
      <c r="E19" s="203"/>
      <c r="F19" s="2" t="s">
        <v>1049</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9" t="s">
        <v>0</v>
      </c>
      <c r="G2" s="210"/>
      <c r="H2" s="210"/>
      <c r="I2" s="210"/>
      <c r="J2" s="210"/>
      <c r="K2" s="210"/>
      <c r="L2" s="210"/>
      <c r="M2" s="210"/>
      <c r="N2" s="210"/>
      <c r="O2" s="210"/>
      <c r="P2" s="210"/>
      <c r="Q2" s="210"/>
      <c r="R2" s="210"/>
      <c r="S2" s="210"/>
      <c r="T2" s="210"/>
      <c r="U2" s="210"/>
      <c r="V2" s="1"/>
      <c r="W2" s="1"/>
      <c r="X2" s="1"/>
    </row>
    <row r="3" spans="2:24" ht="6" customHeight="1">
      <c r="B3" s="1"/>
      <c r="C3" s="1"/>
      <c r="D3" s="1"/>
      <c r="E3" s="1"/>
      <c r="F3" s="1"/>
      <c r="G3" s="283"/>
      <c r="H3" s="284"/>
      <c r="I3" s="284"/>
      <c r="J3" s="284"/>
      <c r="K3" s="284"/>
      <c r="L3" s="284"/>
      <c r="M3" s="284"/>
      <c r="N3" s="284"/>
      <c r="O3" s="284"/>
      <c r="P3" s="284"/>
      <c r="Q3" s="284"/>
      <c r="R3" s="284"/>
      <c r="S3" s="284"/>
      <c r="T3" s="1"/>
      <c r="U3" s="1"/>
      <c r="V3" s="1"/>
      <c r="W3" s="1"/>
      <c r="X3" s="1"/>
    </row>
    <row r="4" spans="2:24" ht="10.5" customHeight="1">
      <c r="B4" s="1"/>
      <c r="C4" s="1"/>
      <c r="D4" s="1"/>
      <c r="E4" s="1"/>
      <c r="F4" s="1"/>
      <c r="G4" s="284"/>
      <c r="H4" s="284"/>
      <c r="I4" s="284"/>
      <c r="J4" s="284"/>
      <c r="K4" s="284"/>
      <c r="L4" s="284"/>
      <c r="M4" s="284"/>
      <c r="N4" s="284"/>
      <c r="O4" s="284"/>
      <c r="P4" s="284"/>
      <c r="Q4" s="284"/>
      <c r="R4" s="284"/>
      <c r="S4" s="284"/>
      <c r="T4" s="1"/>
      <c r="U4" s="1"/>
      <c r="V4" s="1"/>
      <c r="W4" s="1"/>
      <c r="X4" s="1"/>
    </row>
    <row r="5" spans="2:24" ht="32.25" customHeight="1">
      <c r="B5" s="211" t="s">
        <v>1059</v>
      </c>
      <c r="C5" s="212"/>
      <c r="D5" s="212"/>
      <c r="E5" s="212"/>
      <c r="F5" s="212"/>
      <c r="G5" s="212"/>
      <c r="H5" s="212"/>
      <c r="I5" s="212"/>
      <c r="J5" s="212"/>
      <c r="K5" s="212"/>
      <c r="L5" s="212"/>
      <c r="M5" s="212"/>
      <c r="N5" s="212"/>
      <c r="O5" s="212"/>
      <c r="P5" s="212"/>
      <c r="Q5" s="212"/>
      <c r="R5" s="212"/>
      <c r="S5" s="212"/>
      <c r="T5" s="212"/>
      <c r="U5" s="212"/>
      <c r="V5" s="1"/>
      <c r="W5" s="1"/>
      <c r="X5" s="1"/>
    </row>
    <row r="6" spans="2:24" ht="14.25" customHeight="1">
      <c r="B6" s="229" t="s">
        <v>1060</v>
      </c>
      <c r="C6" s="230"/>
      <c r="D6" s="230"/>
      <c r="E6" s="230"/>
      <c r="F6" s="230"/>
      <c r="G6" s="230"/>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3" t="s">
        <v>1061</v>
      </c>
      <c r="C8" s="214"/>
      <c r="D8" s="214"/>
      <c r="E8" s="214"/>
      <c r="F8" s="214"/>
      <c r="G8" s="214"/>
      <c r="H8" s="214"/>
      <c r="I8" s="214"/>
      <c r="J8" s="214"/>
      <c r="K8" s="214"/>
      <c r="L8" s="214"/>
      <c r="M8" s="214"/>
      <c r="N8" s="214"/>
      <c r="O8" s="214"/>
      <c r="P8" s="214"/>
      <c r="Q8" s="214"/>
      <c r="R8" s="214"/>
      <c r="S8" s="214"/>
      <c r="T8" s="214"/>
      <c r="U8" s="215"/>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2" t="s">
        <v>1062</v>
      </c>
      <c r="C10" s="281"/>
      <c r="D10" s="281"/>
      <c r="E10" s="281"/>
      <c r="F10" s="281"/>
      <c r="G10" s="281"/>
      <c r="H10" s="281"/>
      <c r="I10" s="281"/>
      <c r="J10" s="1"/>
      <c r="K10" s="285">
        <v>2250000000</v>
      </c>
      <c r="L10" s="281"/>
      <c r="M10" s="281"/>
      <c r="N10" s="281"/>
      <c r="O10" s="281"/>
      <c r="P10" s="281"/>
      <c r="Q10" s="281"/>
      <c r="R10" s="281"/>
      <c r="S10" s="281"/>
      <c r="T10" s="281"/>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2" t="s">
        <v>1065</v>
      </c>
      <c r="C12" s="281"/>
      <c r="D12" s="281"/>
      <c r="E12" s="281"/>
      <c r="F12" s="281"/>
      <c r="G12" s="281"/>
      <c r="H12" s="281"/>
      <c r="I12" s="281"/>
      <c r="J12" s="1"/>
      <c r="K12" s="236">
        <v>2916204662.430006</v>
      </c>
      <c r="L12" s="230"/>
      <c r="M12" s="230"/>
      <c r="N12" s="230"/>
      <c r="O12" s="230"/>
      <c r="P12" s="230"/>
      <c r="Q12" s="230"/>
      <c r="R12" s="230"/>
      <c r="S12" s="230"/>
      <c r="T12" s="230"/>
      <c r="U12" s="230"/>
      <c r="V12" s="254" t="s">
        <v>1064</v>
      </c>
      <c r="W12" s="255"/>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9" t="s">
        <v>1066</v>
      </c>
      <c r="C14" s="230"/>
      <c r="D14" s="230"/>
      <c r="E14" s="230"/>
      <c r="F14" s="230"/>
      <c r="G14" s="230"/>
      <c r="H14" s="230"/>
      <c r="I14" s="230"/>
      <c r="J14" s="1"/>
      <c r="K14" s="1"/>
      <c r="L14" s="1"/>
      <c r="M14" s="236">
        <v>13000000</v>
      </c>
      <c r="N14" s="230"/>
      <c r="O14" s="230"/>
      <c r="P14" s="230"/>
      <c r="Q14" s="230"/>
      <c r="R14" s="230"/>
      <c r="S14" s="230"/>
      <c r="T14" s="230"/>
      <c r="U14" s="230"/>
      <c r="V14" s="254" t="s">
        <v>1067</v>
      </c>
      <c r="W14" s="255"/>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9" t="s">
        <v>1068</v>
      </c>
      <c r="C16" s="230"/>
      <c r="D16" s="230"/>
      <c r="E16" s="230"/>
      <c r="F16" s="230"/>
      <c r="G16" s="230"/>
      <c r="H16" s="230"/>
      <c r="I16" s="230"/>
      <c r="J16" s="1"/>
      <c r="K16" s="1"/>
      <c r="L16" s="1"/>
      <c r="M16" s="236">
        <v>136573236.86</v>
      </c>
      <c r="N16" s="230"/>
      <c r="O16" s="230"/>
      <c r="P16" s="230"/>
      <c r="Q16" s="230"/>
      <c r="R16" s="230"/>
      <c r="S16" s="230"/>
      <c r="T16" s="230"/>
      <c r="U16" s="230"/>
      <c r="V16" s="254" t="s">
        <v>1069</v>
      </c>
      <c r="W16" s="255"/>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9" t="s">
        <v>1070</v>
      </c>
      <c r="C18" s="230"/>
      <c r="D18" s="230"/>
      <c r="E18" s="230"/>
      <c r="F18" s="230"/>
      <c r="G18" s="230"/>
      <c r="H18" s="230"/>
      <c r="I18" s="230"/>
      <c r="J18" s="1"/>
      <c r="K18" s="280">
        <v>0.36256795524000274</v>
      </c>
      <c r="L18" s="281"/>
      <c r="M18" s="281"/>
      <c r="N18" s="281"/>
      <c r="O18" s="281"/>
      <c r="P18" s="281"/>
      <c r="Q18" s="281"/>
      <c r="R18" s="281"/>
      <c r="S18" s="281"/>
      <c r="T18" s="281"/>
      <c r="U18" s="281"/>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3" t="s">
        <v>1071</v>
      </c>
      <c r="C20" s="214"/>
      <c r="D20" s="214"/>
      <c r="E20" s="214"/>
      <c r="F20" s="214"/>
      <c r="G20" s="214"/>
      <c r="H20" s="214"/>
      <c r="I20" s="214"/>
      <c r="J20" s="214"/>
      <c r="K20" s="214"/>
      <c r="L20" s="214"/>
      <c r="M20" s="214"/>
      <c r="N20" s="214"/>
      <c r="O20" s="214"/>
      <c r="P20" s="214"/>
      <c r="Q20" s="214"/>
      <c r="R20" s="214"/>
      <c r="S20" s="214"/>
      <c r="T20" s="215"/>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2" t="s">
        <v>1114</v>
      </c>
      <c r="C22" s="203"/>
      <c r="D22" s="203"/>
      <c r="E22" s="203"/>
      <c r="F22" s="203"/>
      <c r="G22" s="203"/>
      <c r="H22" s="203"/>
      <c r="I22" s="244"/>
      <c r="J22" s="245"/>
      <c r="K22" s="250">
        <v>2394798180.133194</v>
      </c>
      <c r="L22" s="203"/>
      <c r="M22" s="203"/>
      <c r="N22" s="203"/>
      <c r="O22" s="203"/>
      <c r="P22" s="203"/>
      <c r="Q22" s="203"/>
      <c r="R22" s="203"/>
      <c r="S22" s="203"/>
      <c r="T22" s="203"/>
      <c r="U22" s="203"/>
      <c r="V22" s="254" t="s">
        <v>1072</v>
      </c>
      <c r="W22" s="255"/>
      <c r="X22" s="1"/>
    </row>
    <row r="23" spans="2:24" ht="9.75" customHeight="1">
      <c r="B23" s="237"/>
      <c r="C23" s="203"/>
      <c r="D23" s="203"/>
      <c r="E23" s="203"/>
      <c r="F23" s="203"/>
      <c r="G23" s="203"/>
      <c r="H23" s="203"/>
      <c r="I23" s="244"/>
      <c r="J23" s="245"/>
      <c r="K23" s="252"/>
      <c r="L23" s="203"/>
      <c r="M23" s="203"/>
      <c r="N23" s="203"/>
      <c r="O23" s="203"/>
      <c r="P23" s="203"/>
      <c r="Q23" s="203"/>
      <c r="R23" s="203"/>
      <c r="S23" s="203"/>
      <c r="T23" s="203"/>
      <c r="U23" s="203"/>
      <c r="V23" s="1"/>
      <c r="W23" s="1"/>
      <c r="X23" s="1"/>
    </row>
    <row r="24" spans="2:24" ht="14.25" customHeight="1">
      <c r="B24" s="202" t="s">
        <v>1115</v>
      </c>
      <c r="C24" s="203"/>
      <c r="D24" s="203"/>
      <c r="E24" s="203"/>
      <c r="F24" s="203"/>
      <c r="G24" s="203"/>
      <c r="H24" s="203"/>
      <c r="I24" s="203"/>
      <c r="J24" s="203"/>
      <c r="K24" s="203"/>
      <c r="L24" s="244"/>
      <c r="M24" s="245"/>
      <c r="N24" s="253">
        <v>1.064354746725864</v>
      </c>
      <c r="O24" s="203"/>
      <c r="P24" s="203"/>
      <c r="Q24" s="203"/>
      <c r="R24" s="203"/>
      <c r="S24" s="203"/>
      <c r="T24" s="203"/>
      <c r="U24" s="203"/>
      <c r="V24" s="271" t="s">
        <v>1073</v>
      </c>
      <c r="W24" s="272"/>
      <c r="X24" s="273"/>
    </row>
    <row r="25" spans="2:24" ht="9" customHeight="1">
      <c r="B25" s="237"/>
      <c r="C25" s="203"/>
      <c r="D25" s="203"/>
      <c r="E25" s="203"/>
      <c r="F25" s="203"/>
      <c r="G25" s="203"/>
      <c r="H25" s="203"/>
      <c r="I25" s="244"/>
      <c r="J25" s="245"/>
      <c r="K25" s="252"/>
      <c r="L25" s="203"/>
      <c r="M25" s="203"/>
      <c r="N25" s="203"/>
      <c r="O25" s="203"/>
      <c r="P25" s="203"/>
      <c r="Q25" s="203"/>
      <c r="R25" s="203"/>
      <c r="S25" s="203"/>
      <c r="T25" s="203"/>
      <c r="U25" s="203"/>
      <c r="V25" s="274"/>
      <c r="W25" s="275"/>
      <c r="X25" s="276"/>
    </row>
    <row r="26" spans="2:24" ht="15" customHeight="1">
      <c r="B26" s="241" t="s">
        <v>1116</v>
      </c>
      <c r="C26" s="242"/>
      <c r="D26" s="242"/>
      <c r="E26" s="242"/>
      <c r="F26" s="242"/>
      <c r="G26" s="242"/>
      <c r="H26" s="243"/>
      <c r="I26" s="244"/>
      <c r="J26" s="245"/>
      <c r="K26" s="246" t="s">
        <v>1099</v>
      </c>
      <c r="L26" s="247"/>
      <c r="M26" s="247"/>
      <c r="N26" s="247"/>
      <c r="O26" s="247"/>
      <c r="P26" s="247"/>
      <c r="Q26" s="247"/>
      <c r="R26" s="247"/>
      <c r="S26" s="247"/>
      <c r="T26" s="247"/>
      <c r="U26" s="248"/>
      <c r="V26" s="277"/>
      <c r="W26" s="278"/>
      <c r="X26" s="279"/>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3" t="s">
        <v>1074</v>
      </c>
      <c r="C28" s="214"/>
      <c r="D28" s="214"/>
      <c r="E28" s="214"/>
      <c r="F28" s="214"/>
      <c r="G28" s="214"/>
      <c r="H28" s="214"/>
      <c r="I28" s="214"/>
      <c r="J28" s="214"/>
      <c r="K28" s="214"/>
      <c r="L28" s="214"/>
      <c r="M28" s="214"/>
      <c r="N28" s="214"/>
      <c r="O28" s="214"/>
      <c r="P28" s="214"/>
      <c r="Q28" s="214"/>
      <c r="R28" s="214"/>
      <c r="S28" s="214"/>
      <c r="T28" s="214"/>
      <c r="U28" s="215"/>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9" t="s">
        <v>1075</v>
      </c>
      <c r="C30" s="230"/>
      <c r="D30" s="230"/>
      <c r="E30" s="230"/>
      <c r="F30" s="230"/>
      <c r="G30" s="230"/>
      <c r="H30" s="230"/>
      <c r="I30" s="230"/>
      <c r="J30" s="1"/>
      <c r="K30" s="1"/>
      <c r="L30" s="1"/>
      <c r="M30" s="236">
        <v>13499978.69</v>
      </c>
      <c r="N30" s="230"/>
      <c r="O30" s="230"/>
      <c r="P30" s="230"/>
      <c r="Q30" s="230"/>
      <c r="R30" s="230"/>
      <c r="S30" s="230"/>
      <c r="T30" s="230"/>
      <c r="U30" s="1"/>
      <c r="V30" s="254" t="s">
        <v>1076</v>
      </c>
      <c r="W30" s="255"/>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9" t="s">
        <v>1078</v>
      </c>
      <c r="C32" s="230"/>
      <c r="D32" s="230"/>
      <c r="E32" s="230"/>
      <c r="F32" s="230"/>
      <c r="G32" s="230"/>
      <c r="H32" s="230"/>
      <c r="I32" s="230"/>
      <c r="J32" s="1"/>
      <c r="K32" s="1"/>
      <c r="L32" s="1"/>
      <c r="M32" s="236">
        <v>136573236.86</v>
      </c>
      <c r="N32" s="230"/>
      <c r="O32" s="230"/>
      <c r="P32" s="230"/>
      <c r="Q32" s="230"/>
      <c r="R32" s="230"/>
      <c r="S32" s="230"/>
      <c r="T32" s="230"/>
      <c r="U32" s="230"/>
      <c r="V32" s="254" t="s">
        <v>1077</v>
      </c>
      <c r="W32" s="255"/>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2" t="s">
        <v>1114</v>
      </c>
      <c r="C34" s="203"/>
      <c r="D34" s="203"/>
      <c r="E34" s="203"/>
      <c r="F34" s="203"/>
      <c r="G34" s="203"/>
      <c r="H34" s="203"/>
      <c r="I34" s="244"/>
      <c r="J34" s="245"/>
      <c r="K34" s="250">
        <v>2394798180.133194</v>
      </c>
      <c r="L34" s="203"/>
      <c r="M34" s="203"/>
      <c r="N34" s="203"/>
      <c r="O34" s="203"/>
      <c r="P34" s="203"/>
      <c r="Q34" s="203"/>
      <c r="R34" s="203"/>
      <c r="S34" s="203"/>
      <c r="T34" s="203"/>
      <c r="U34" s="203"/>
      <c r="V34" s="1"/>
      <c r="W34" s="1"/>
      <c r="X34" s="1"/>
    </row>
    <row r="35" spans="2:24" ht="6.75" customHeight="1">
      <c r="B35" s="237"/>
      <c r="C35" s="203"/>
      <c r="D35" s="203"/>
      <c r="E35" s="203"/>
      <c r="F35" s="203"/>
      <c r="G35" s="203"/>
      <c r="H35" s="203"/>
      <c r="I35" s="244"/>
      <c r="J35" s="245"/>
      <c r="K35" s="252"/>
      <c r="L35" s="203"/>
      <c r="M35" s="203"/>
      <c r="N35" s="203"/>
      <c r="O35" s="203"/>
      <c r="P35" s="203"/>
      <c r="Q35" s="203"/>
      <c r="R35" s="203"/>
      <c r="S35" s="203"/>
      <c r="T35" s="203"/>
      <c r="U35" s="203"/>
      <c r="V35" s="1"/>
      <c r="W35" s="1"/>
      <c r="X35" s="1"/>
    </row>
    <row r="36" spans="2:24" ht="13.5" customHeight="1">
      <c r="B36" s="202" t="s">
        <v>1117</v>
      </c>
      <c r="C36" s="203"/>
      <c r="D36" s="203"/>
      <c r="E36" s="203"/>
      <c r="F36" s="203"/>
      <c r="G36" s="203"/>
      <c r="H36" s="203"/>
      <c r="I36" s="244"/>
      <c r="J36" s="245"/>
      <c r="K36" s="253">
        <v>1.1310539536369753</v>
      </c>
      <c r="L36" s="203"/>
      <c r="M36" s="203"/>
      <c r="N36" s="203"/>
      <c r="O36" s="203"/>
      <c r="P36" s="203"/>
      <c r="Q36" s="203"/>
      <c r="R36" s="203"/>
      <c r="S36" s="203"/>
      <c r="T36" s="203"/>
      <c r="U36" s="203"/>
      <c r="V36" s="271" t="s">
        <v>1079</v>
      </c>
      <c r="W36" s="272"/>
      <c r="X36" s="273"/>
    </row>
    <row r="37" spans="2:24" ht="6" customHeight="1">
      <c r="B37" s="237"/>
      <c r="C37" s="203"/>
      <c r="D37" s="203"/>
      <c r="E37" s="203"/>
      <c r="F37" s="203"/>
      <c r="G37" s="203"/>
      <c r="H37" s="203"/>
      <c r="I37" s="244"/>
      <c r="J37" s="245"/>
      <c r="K37" s="252"/>
      <c r="L37" s="203"/>
      <c r="M37" s="203"/>
      <c r="N37" s="203"/>
      <c r="O37" s="203"/>
      <c r="P37" s="203"/>
      <c r="Q37" s="203"/>
      <c r="R37" s="203"/>
      <c r="S37" s="203"/>
      <c r="T37" s="203"/>
      <c r="U37" s="203"/>
      <c r="V37" s="274"/>
      <c r="W37" s="275"/>
      <c r="X37" s="276"/>
    </row>
    <row r="38" spans="2:24" ht="15" customHeight="1">
      <c r="B38" s="241" t="s">
        <v>1118</v>
      </c>
      <c r="C38" s="242"/>
      <c r="D38" s="242"/>
      <c r="E38" s="242"/>
      <c r="F38" s="242"/>
      <c r="G38" s="242"/>
      <c r="H38" s="243"/>
      <c r="I38" s="244"/>
      <c r="J38" s="245"/>
      <c r="K38" s="246" t="s">
        <v>1099</v>
      </c>
      <c r="L38" s="247"/>
      <c r="M38" s="247"/>
      <c r="N38" s="247"/>
      <c r="O38" s="247"/>
      <c r="P38" s="247"/>
      <c r="Q38" s="247"/>
      <c r="R38" s="247"/>
      <c r="S38" s="247"/>
      <c r="T38" s="247"/>
      <c r="U38" s="248"/>
      <c r="V38" s="277"/>
      <c r="W38" s="278"/>
      <c r="X38" s="279"/>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3" t="s">
        <v>1080</v>
      </c>
      <c r="C40" s="214"/>
      <c r="D40" s="214"/>
      <c r="E40" s="214"/>
      <c r="F40" s="214"/>
      <c r="G40" s="214"/>
      <c r="H40" s="214"/>
      <c r="I40" s="214"/>
      <c r="J40" s="214"/>
      <c r="K40" s="214"/>
      <c r="L40" s="214"/>
      <c r="M40" s="214"/>
      <c r="N40" s="214"/>
      <c r="O40" s="214"/>
      <c r="P40" s="214"/>
      <c r="Q40" s="214"/>
      <c r="R40" s="214"/>
      <c r="S40" s="214"/>
      <c r="T40" s="214"/>
      <c r="U40" s="215"/>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9" t="s">
        <v>1082</v>
      </c>
      <c r="C42" s="230"/>
      <c r="D42" s="230"/>
      <c r="E42" s="230"/>
      <c r="F42" s="230"/>
      <c r="G42" s="230"/>
      <c r="H42" s="230"/>
      <c r="I42" s="230"/>
      <c r="J42" s="230"/>
      <c r="K42" s="230"/>
      <c r="L42" s="230"/>
      <c r="M42" s="230"/>
      <c r="N42" s="230"/>
      <c r="O42" s="1"/>
      <c r="P42" s="267">
        <v>423265842.5800015</v>
      </c>
      <c r="Q42" s="265"/>
      <c r="R42" s="265"/>
      <c r="S42" s="265"/>
      <c r="T42" s="265"/>
      <c r="U42" s="265"/>
      <c r="V42" s="254" t="s">
        <v>1081</v>
      </c>
      <c r="W42" s="255"/>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8"/>
      <c r="D44" s="264" t="s">
        <v>1083</v>
      </c>
      <c r="E44" s="265"/>
      <c r="F44" s="265"/>
      <c r="G44" s="265"/>
      <c r="H44" s="265"/>
      <c r="I44" s="265"/>
      <c r="J44" s="265"/>
      <c r="K44" s="265"/>
      <c r="L44" s="265"/>
      <c r="M44" s="265"/>
      <c r="N44" s="265"/>
      <c r="O44" s="265"/>
      <c r="P44" s="236">
        <v>422093842.5800015</v>
      </c>
      <c r="Q44" s="230"/>
      <c r="R44" s="230"/>
      <c r="S44" s="230"/>
      <c r="T44" s="230"/>
      <c r="U44" s="1"/>
      <c r="V44" s="1"/>
      <c r="W44" s="1"/>
      <c r="X44" s="1"/>
    </row>
    <row r="45" spans="2:24" ht="7.5" customHeight="1">
      <c r="B45" s="1"/>
      <c r="C45" s="269"/>
      <c r="D45" s="1"/>
      <c r="E45" s="1"/>
      <c r="F45" s="1"/>
      <c r="G45" s="1"/>
      <c r="H45" s="1"/>
      <c r="I45" s="1"/>
      <c r="J45" s="1"/>
      <c r="K45" s="1"/>
      <c r="L45" s="1"/>
      <c r="M45" s="1"/>
      <c r="N45" s="1"/>
      <c r="O45" s="1"/>
      <c r="P45" s="1"/>
      <c r="Q45" s="1"/>
      <c r="R45" s="1"/>
      <c r="S45" s="1"/>
      <c r="T45" s="1"/>
      <c r="U45" s="1"/>
      <c r="V45" s="1"/>
      <c r="W45" s="1"/>
      <c r="X45" s="1"/>
    </row>
    <row r="46" spans="2:24" ht="13.5" customHeight="1">
      <c r="B46" s="1"/>
      <c r="C46" s="269"/>
      <c r="D46" s="264" t="s">
        <v>1084</v>
      </c>
      <c r="E46" s="265"/>
      <c r="F46" s="265"/>
      <c r="G46" s="265"/>
      <c r="H46" s="265"/>
      <c r="I46" s="265"/>
      <c r="J46" s="265"/>
      <c r="K46" s="265"/>
      <c r="L46" s="265"/>
      <c r="M46" s="265"/>
      <c r="N46" s="1"/>
      <c r="O46" s="1"/>
      <c r="P46" s="236">
        <v>1172000</v>
      </c>
      <c r="Q46" s="230"/>
      <c r="R46" s="230"/>
      <c r="S46" s="230"/>
      <c r="T46" s="230"/>
      <c r="U46" s="230"/>
      <c r="V46" s="1"/>
      <c r="W46" s="1"/>
      <c r="X46" s="1"/>
    </row>
    <row r="47" spans="2:24" ht="9" customHeight="1">
      <c r="B47" s="1"/>
      <c r="C47" s="269"/>
      <c r="D47" s="1"/>
      <c r="E47" s="1"/>
      <c r="F47" s="1"/>
      <c r="G47" s="1"/>
      <c r="H47" s="1"/>
      <c r="I47" s="1"/>
      <c r="J47" s="1"/>
      <c r="K47" s="1"/>
      <c r="L47" s="1"/>
      <c r="M47" s="1"/>
      <c r="N47" s="1"/>
      <c r="O47" s="1"/>
      <c r="P47" s="1"/>
      <c r="Q47" s="1"/>
      <c r="R47" s="1"/>
      <c r="S47" s="1"/>
      <c r="T47" s="1"/>
      <c r="U47" s="1"/>
      <c r="V47" s="1"/>
      <c r="W47" s="1"/>
      <c r="X47" s="1"/>
    </row>
    <row r="48" spans="2:24" ht="13.5" customHeight="1">
      <c r="B48" s="1"/>
      <c r="C48" s="269"/>
      <c r="D48" s="264" t="s">
        <v>1085</v>
      </c>
      <c r="E48" s="265"/>
      <c r="F48" s="265"/>
      <c r="G48" s="265"/>
      <c r="H48" s="265"/>
      <c r="I48" s="265"/>
      <c r="J48" s="265"/>
      <c r="K48" s="265"/>
      <c r="L48" s="265"/>
      <c r="M48" s="265"/>
      <c r="N48" s="265"/>
      <c r="O48" s="265"/>
      <c r="P48" s="266" t="s">
        <v>1</v>
      </c>
      <c r="Q48" s="230"/>
      <c r="R48" s="230"/>
      <c r="S48" s="230"/>
      <c r="T48" s="230"/>
      <c r="U48" s="230"/>
      <c r="V48" s="1"/>
      <c r="W48" s="1"/>
      <c r="X48" s="1"/>
    </row>
    <row r="49" spans="2:24" ht="8.25" customHeight="1">
      <c r="B49" s="1"/>
      <c r="C49" s="269"/>
      <c r="D49" s="1"/>
      <c r="E49" s="1"/>
      <c r="F49" s="1"/>
      <c r="G49" s="1"/>
      <c r="H49" s="1"/>
      <c r="I49" s="1"/>
      <c r="J49" s="1"/>
      <c r="K49" s="1"/>
      <c r="L49" s="1"/>
      <c r="M49" s="1"/>
      <c r="N49" s="1"/>
      <c r="O49" s="1"/>
      <c r="P49" s="1"/>
      <c r="Q49" s="1"/>
      <c r="R49" s="1"/>
      <c r="S49" s="1"/>
      <c r="T49" s="1"/>
      <c r="U49" s="1"/>
      <c r="V49" s="1"/>
      <c r="W49" s="1"/>
      <c r="X49" s="1"/>
    </row>
    <row r="50" spans="2:24" ht="15" customHeight="1">
      <c r="B50" s="1"/>
      <c r="C50" s="270"/>
      <c r="D50" s="264" t="s">
        <v>1086</v>
      </c>
      <c r="E50" s="265"/>
      <c r="F50" s="265"/>
      <c r="G50" s="265"/>
      <c r="H50" s="265"/>
      <c r="I50" s="265"/>
      <c r="J50" s="265"/>
      <c r="K50" s="265"/>
      <c r="L50" s="265"/>
      <c r="M50" s="265"/>
      <c r="N50" s="265"/>
      <c r="O50" s="265"/>
      <c r="P50" s="266" t="s">
        <v>1</v>
      </c>
      <c r="Q50" s="230"/>
      <c r="R50" s="230"/>
      <c r="S50" s="230"/>
      <c r="T50" s="230"/>
      <c r="U50" s="230"/>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9" t="s">
        <v>1088</v>
      </c>
      <c r="C52" s="230"/>
      <c r="D52" s="230"/>
      <c r="E52" s="230"/>
      <c r="F52" s="230"/>
      <c r="G52" s="230"/>
      <c r="H52" s="230"/>
      <c r="I52" s="230"/>
      <c r="J52" s="230"/>
      <c r="K52" s="230"/>
      <c r="L52" s="230"/>
      <c r="M52" s="230"/>
      <c r="N52" s="230"/>
      <c r="O52" s="1"/>
      <c r="P52" s="267">
        <v>3066486674.090006</v>
      </c>
      <c r="Q52" s="265"/>
      <c r="R52" s="265"/>
      <c r="S52" s="265"/>
      <c r="T52" s="265"/>
      <c r="U52" s="265"/>
      <c r="V52" s="254" t="s">
        <v>1087</v>
      </c>
      <c r="W52" s="255"/>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4" t="s">
        <v>1089</v>
      </c>
      <c r="E54" s="265"/>
      <c r="F54" s="265"/>
      <c r="G54" s="265"/>
      <c r="H54" s="265"/>
      <c r="I54" s="265"/>
      <c r="J54" s="265"/>
      <c r="K54" s="265"/>
      <c r="L54" s="265"/>
      <c r="M54" s="265"/>
      <c r="N54" s="265"/>
      <c r="O54" s="265"/>
      <c r="P54" s="236">
        <v>2916204662.430006</v>
      </c>
      <c r="Q54" s="230"/>
      <c r="R54" s="230"/>
      <c r="S54" s="230"/>
      <c r="T54" s="230"/>
      <c r="U54" s="230"/>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4" t="s">
        <v>1090</v>
      </c>
      <c r="E56" s="265"/>
      <c r="F56" s="265"/>
      <c r="G56" s="265"/>
      <c r="H56" s="265"/>
      <c r="I56" s="265"/>
      <c r="J56" s="265"/>
      <c r="K56" s="265"/>
      <c r="L56" s="265"/>
      <c r="M56" s="265"/>
      <c r="N56" s="265"/>
      <c r="O56" s="265"/>
      <c r="P56" s="236">
        <v>13708774.8</v>
      </c>
      <c r="Q56" s="230"/>
      <c r="R56" s="230"/>
      <c r="S56" s="230"/>
      <c r="T56" s="230"/>
      <c r="U56" s="230"/>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4" t="s">
        <v>1091</v>
      </c>
      <c r="E58" s="265"/>
      <c r="F58" s="265"/>
      <c r="G58" s="265"/>
      <c r="H58" s="265"/>
      <c r="I58" s="265"/>
      <c r="J58" s="265"/>
      <c r="K58" s="265"/>
      <c r="L58" s="265"/>
      <c r="M58" s="265"/>
      <c r="N58" s="265"/>
      <c r="O58" s="265"/>
      <c r="P58" s="236">
        <v>136573236.86</v>
      </c>
      <c r="Q58" s="230"/>
      <c r="R58" s="230"/>
      <c r="S58" s="230"/>
      <c r="T58" s="230"/>
      <c r="U58" s="230"/>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4" t="s">
        <v>1086</v>
      </c>
      <c r="E60" s="265"/>
      <c r="F60" s="265"/>
      <c r="G60" s="265"/>
      <c r="H60" s="265"/>
      <c r="I60" s="265"/>
      <c r="J60" s="265"/>
      <c r="K60" s="265"/>
      <c r="L60" s="265"/>
      <c r="M60" s="265"/>
      <c r="N60" s="265"/>
      <c r="O60" s="265"/>
      <c r="P60" s="266" t="s">
        <v>1</v>
      </c>
      <c r="Q60" s="230"/>
      <c r="R60" s="230"/>
      <c r="S60" s="230"/>
      <c r="T60" s="230"/>
      <c r="U60" s="230"/>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9" t="s">
        <v>1092</v>
      </c>
      <c r="C62" s="230"/>
      <c r="D62" s="230"/>
      <c r="E62" s="230"/>
      <c r="F62" s="230"/>
      <c r="G62" s="230"/>
      <c r="H62" s="230"/>
      <c r="I62" s="230"/>
      <c r="J62" s="230"/>
      <c r="K62" s="230"/>
      <c r="L62" s="230"/>
      <c r="M62" s="230"/>
      <c r="N62" s="230"/>
      <c r="O62" s="230"/>
      <c r="P62" s="236">
        <v>95937500</v>
      </c>
      <c r="Q62" s="230"/>
      <c r="R62" s="230"/>
      <c r="S62" s="230"/>
      <c r="T62" s="230"/>
      <c r="U62" s="230"/>
      <c r="V62" s="254" t="s">
        <v>1093</v>
      </c>
      <c r="W62" s="255"/>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9" t="s">
        <v>1095</v>
      </c>
      <c r="C64" s="230"/>
      <c r="D64" s="230"/>
      <c r="E64" s="230"/>
      <c r="F64" s="230"/>
      <c r="G64" s="230"/>
      <c r="H64" s="230"/>
      <c r="I64" s="230"/>
      <c r="J64" s="230"/>
      <c r="K64" s="230"/>
      <c r="L64" s="230"/>
      <c r="M64" s="230"/>
      <c r="N64" s="230"/>
      <c r="O64" s="230"/>
      <c r="P64" s="236">
        <v>44039850.64323318</v>
      </c>
      <c r="Q64" s="230"/>
      <c r="R64" s="230"/>
      <c r="S64" s="230"/>
      <c r="T64" s="230"/>
      <c r="U64" s="230"/>
      <c r="V64" s="254" t="s">
        <v>1094</v>
      </c>
      <c r="W64" s="255"/>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9" t="s">
        <v>1096</v>
      </c>
      <c r="C66" s="230"/>
      <c r="D66" s="230"/>
      <c r="E66" s="230"/>
      <c r="F66" s="230"/>
      <c r="G66" s="230"/>
      <c r="H66" s="230"/>
      <c r="I66" s="230"/>
      <c r="J66" s="230"/>
      <c r="K66" s="230"/>
      <c r="L66" s="230"/>
      <c r="M66" s="230"/>
      <c r="N66" s="230"/>
      <c r="O66" s="230"/>
      <c r="P66" s="236">
        <v>2250000000</v>
      </c>
      <c r="Q66" s="230"/>
      <c r="R66" s="230"/>
      <c r="S66" s="230"/>
      <c r="T66" s="230"/>
      <c r="U66" s="230"/>
      <c r="V66" s="254" t="s">
        <v>1097</v>
      </c>
      <c r="W66" s="255"/>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9" t="s">
        <v>1098</v>
      </c>
      <c r="C68" s="230"/>
      <c r="D68" s="230"/>
      <c r="E68" s="230"/>
      <c r="F68" s="230"/>
      <c r="G68" s="230"/>
      <c r="H68" s="230"/>
      <c r="I68" s="230"/>
      <c r="J68" s="230"/>
      <c r="K68" s="230"/>
      <c r="L68" s="230"/>
      <c r="M68" s="230"/>
      <c r="N68" s="230"/>
      <c r="O68" s="230"/>
      <c r="P68" s="236">
        <v>1099775166.0267742</v>
      </c>
      <c r="Q68" s="230"/>
      <c r="R68" s="230"/>
      <c r="S68" s="230"/>
      <c r="T68" s="230"/>
      <c r="U68" s="230"/>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1100</v>
      </c>
      <c r="C70" s="257"/>
      <c r="D70" s="257"/>
      <c r="E70" s="257"/>
      <c r="F70" s="257"/>
      <c r="G70" s="257"/>
      <c r="H70" s="258"/>
      <c r="I70" s="1"/>
      <c r="J70" s="1"/>
      <c r="K70" s="1"/>
      <c r="L70" s="261" t="s">
        <v>1099</v>
      </c>
      <c r="M70" s="262"/>
      <c r="N70" s="262"/>
      <c r="O70" s="262"/>
      <c r="P70" s="262"/>
      <c r="Q70" s="262"/>
      <c r="R70" s="262"/>
      <c r="S70" s="262"/>
      <c r="T70" s="262"/>
      <c r="U70" s="263"/>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3" t="s">
        <v>1101</v>
      </c>
      <c r="C72" s="214"/>
      <c r="D72" s="214"/>
      <c r="E72" s="214"/>
      <c r="F72" s="214"/>
      <c r="G72" s="214"/>
      <c r="H72" s="214"/>
      <c r="I72" s="214"/>
      <c r="J72" s="214"/>
      <c r="K72" s="214"/>
      <c r="L72" s="214"/>
      <c r="M72" s="214"/>
      <c r="N72" s="214"/>
      <c r="O72" s="214"/>
      <c r="P72" s="214"/>
      <c r="Q72" s="214"/>
      <c r="R72" s="214"/>
      <c r="S72" s="214"/>
      <c r="T72" s="214"/>
      <c r="U72" s="215"/>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9" t="s">
        <v>1102</v>
      </c>
      <c r="C74" s="230"/>
      <c r="D74" s="230"/>
      <c r="E74" s="230"/>
      <c r="F74" s="230"/>
      <c r="G74" s="230"/>
      <c r="H74" s="230"/>
      <c r="I74" s="230"/>
      <c r="J74" s="230"/>
      <c r="K74" s="230"/>
      <c r="L74" s="230"/>
      <c r="M74" s="230"/>
      <c r="N74" s="230"/>
      <c r="O74" s="249">
        <v>287796546.0799993</v>
      </c>
      <c r="P74" s="224"/>
      <c r="Q74" s="224"/>
      <c r="R74" s="224"/>
      <c r="S74" s="224"/>
      <c r="T74" s="224"/>
      <c r="U74" s="224"/>
      <c r="V74" s="254" t="s">
        <v>1103</v>
      </c>
      <c r="W74" s="255"/>
      <c r="X74" s="1"/>
    </row>
    <row r="75" spans="2:24" ht="7.5" customHeight="1">
      <c r="B75" s="1"/>
      <c r="C75" s="1"/>
      <c r="D75" s="1"/>
      <c r="E75" s="1"/>
      <c r="F75" s="1"/>
      <c r="G75" s="1"/>
      <c r="H75" s="1"/>
      <c r="I75" s="1"/>
      <c r="J75" s="1"/>
      <c r="K75" s="1"/>
      <c r="L75" s="1"/>
      <c r="M75" s="1"/>
      <c r="N75" s="1"/>
      <c r="O75" s="1"/>
      <c r="P75" s="1"/>
      <c r="Q75" s="1"/>
      <c r="R75" s="1"/>
      <c r="S75" s="1"/>
      <c r="T75" s="1"/>
      <c r="U75" s="1"/>
      <c r="V75" s="255"/>
      <c r="W75" s="255"/>
      <c r="X75" s="1"/>
    </row>
    <row r="76" spans="2:24" ht="15" customHeight="1">
      <c r="B76" s="229" t="s">
        <v>1104</v>
      </c>
      <c r="C76" s="230"/>
      <c r="D76" s="230"/>
      <c r="E76" s="230"/>
      <c r="F76" s="230"/>
      <c r="G76" s="230"/>
      <c r="H76" s="230"/>
      <c r="I76" s="230"/>
      <c r="J76" s="230"/>
      <c r="K76" s="230"/>
      <c r="L76" s="230"/>
      <c r="M76" s="230"/>
      <c r="N76" s="230"/>
      <c r="O76" s="230"/>
      <c r="P76" s="250">
        <v>-9145671.631850503</v>
      </c>
      <c r="Q76" s="203"/>
      <c r="R76" s="203"/>
      <c r="S76" s="203"/>
      <c r="T76" s="203"/>
      <c r="U76" s="1"/>
      <c r="V76" s="254" t="s">
        <v>1105</v>
      </c>
      <c r="W76" s="255"/>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9" t="s">
        <v>1106</v>
      </c>
      <c r="C78" s="230"/>
      <c r="D78" s="230"/>
      <c r="E78" s="230"/>
      <c r="F78" s="230"/>
      <c r="G78" s="230"/>
      <c r="H78" s="230"/>
      <c r="I78" s="230"/>
      <c r="J78" s="230"/>
      <c r="K78" s="230"/>
      <c r="L78" s="230"/>
      <c r="M78" s="230"/>
      <c r="N78" s="230"/>
      <c r="O78" s="230"/>
      <c r="P78" s="1"/>
      <c r="Q78" s="1"/>
      <c r="R78" s="251">
        <v>278650874.44814885</v>
      </c>
      <c r="S78" s="203"/>
      <c r="T78" s="203"/>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1107</v>
      </c>
      <c r="C80" s="257"/>
      <c r="D80" s="257"/>
      <c r="E80" s="257"/>
      <c r="F80" s="257"/>
      <c r="G80" s="257"/>
      <c r="H80" s="258"/>
      <c r="I80" s="1"/>
      <c r="J80" s="1"/>
      <c r="K80" s="1"/>
      <c r="L80" s="261" t="s">
        <v>1099</v>
      </c>
      <c r="M80" s="262"/>
      <c r="N80" s="262"/>
      <c r="O80" s="262"/>
      <c r="P80" s="262"/>
      <c r="Q80" s="262"/>
      <c r="R80" s="262"/>
      <c r="S80" s="262"/>
      <c r="T80" s="262"/>
      <c r="U80" s="263"/>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9" t="s">
        <v>1108</v>
      </c>
      <c r="C84" s="230"/>
      <c r="D84" s="230"/>
      <c r="E84" s="230"/>
      <c r="F84" s="230"/>
      <c r="G84" s="230"/>
      <c r="H84" s="230"/>
      <c r="I84" s="230"/>
      <c r="J84" s="230"/>
      <c r="K84" s="230"/>
      <c r="L84" s="230"/>
      <c r="M84" s="230"/>
      <c r="N84" s="230"/>
      <c r="O84" s="1"/>
      <c r="P84" s="236">
        <v>13708774.8</v>
      </c>
      <c r="Q84" s="230"/>
      <c r="R84" s="230"/>
      <c r="S84" s="230"/>
      <c r="T84" s="230"/>
      <c r="U84" s="230"/>
      <c r="V84" s="254" t="s">
        <v>1109</v>
      </c>
      <c r="W84" s="255"/>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9" t="s">
        <v>1110</v>
      </c>
      <c r="C86" s="230"/>
      <c r="D86" s="230"/>
      <c r="E86" s="230"/>
      <c r="F86" s="230"/>
      <c r="G86" s="230"/>
      <c r="H86" s="230"/>
      <c r="I86" s="230"/>
      <c r="J86" s="230"/>
      <c r="K86" s="230"/>
      <c r="L86" s="230"/>
      <c r="M86" s="230"/>
      <c r="N86" s="230"/>
      <c r="O86" s="1"/>
      <c r="P86" s="19"/>
      <c r="Q86" s="250">
        <v>5625000</v>
      </c>
      <c r="R86" s="203"/>
      <c r="S86" s="203"/>
      <c r="T86" s="203"/>
      <c r="U86" s="203"/>
      <c r="V86" s="254" t="s">
        <v>1111</v>
      </c>
      <c r="W86" s="255"/>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9" t="s">
        <v>1112</v>
      </c>
      <c r="C88" s="230"/>
      <c r="D88" s="230"/>
      <c r="E88" s="230"/>
      <c r="F88" s="230"/>
      <c r="G88" s="230"/>
      <c r="H88" s="230"/>
      <c r="I88" s="230"/>
      <c r="J88" s="230"/>
      <c r="K88" s="230"/>
      <c r="L88" s="230"/>
      <c r="M88" s="230"/>
      <c r="N88" s="230"/>
      <c r="P88" s="244"/>
      <c r="Q88" s="245"/>
      <c r="R88" s="245"/>
      <c r="S88" s="250">
        <v>8083774.800000001</v>
      </c>
      <c r="T88" s="203"/>
      <c r="U88" s="203"/>
      <c r="V88" s="254" t="s">
        <v>1113</v>
      </c>
      <c r="W88" s="255"/>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2019-09-06T11:52:26Z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